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Unidad Médica\"/>
    </mc:Choice>
  </mc:AlternateContent>
  <xr:revisionPtr revIDLastSave="0" documentId="13_ncr:1_{509EE275-DF76-4C08-8329-27632E13266E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Cálculo final" sheetId="22" state="hidden" r:id="rId1"/>
    <sheet name="METODOLOGIA" sheetId="28" r:id="rId2"/>
    <sheet name="LICENCIADO DE ENFERMERIA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'LICENCIADO DE ENFERMERIA'!$T$9:$V$39</definedName>
    <definedName name="_xlnm.Print_Area" localSheetId="2">'LICENCIADO DE ENFERMERIA'!$A$1:$AF$62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27" l="1"/>
  <c r="Q26" i="27" s="1"/>
  <c r="R26" i="27" s="1"/>
  <c r="AC26" i="27"/>
  <c r="AE26" i="27" s="1"/>
  <c r="AF26" i="27" s="1"/>
  <c r="AC33" i="27"/>
  <c r="AE33" i="27" s="1"/>
  <c r="AF33" i="27" s="1"/>
  <c r="O33" i="27"/>
  <c r="Q33" i="27" s="1"/>
  <c r="R33" i="27" s="1"/>
  <c r="AC32" i="27"/>
  <c r="AE32" i="27" s="1"/>
  <c r="AF32" i="27" s="1"/>
  <c r="O32" i="27"/>
  <c r="Q32" i="27" s="1"/>
  <c r="R32" i="27" s="1"/>
  <c r="AC24" i="27" l="1"/>
  <c r="AE24" i="27" s="1"/>
  <c r="AF24" i="27" s="1"/>
  <c r="O24" i="27"/>
  <c r="Q24" i="27" s="1"/>
  <c r="R24" i="27" s="1"/>
  <c r="AC23" i="27"/>
  <c r="AE23" i="27" s="1"/>
  <c r="AF23" i="27" s="1"/>
  <c r="O23" i="27"/>
  <c r="Q23" i="27" s="1"/>
  <c r="R23" i="27" s="1"/>
  <c r="AC22" i="27"/>
  <c r="AE22" i="27" s="1"/>
  <c r="AF22" i="27" s="1"/>
  <c r="O22" i="27"/>
  <c r="Q22" i="27" s="1"/>
  <c r="R22" i="27" s="1"/>
  <c r="AC21" i="27"/>
  <c r="AE21" i="27" s="1"/>
  <c r="AF21" i="27" s="1"/>
  <c r="O21" i="27"/>
  <c r="Q21" i="27" s="1"/>
  <c r="R21" i="27" s="1"/>
  <c r="AC20" i="27"/>
  <c r="AE20" i="27" s="1"/>
  <c r="AF20" i="27" s="1"/>
  <c r="O20" i="27"/>
  <c r="Q20" i="27" s="1"/>
  <c r="R20" i="27" s="1"/>
  <c r="AC31" i="27" l="1"/>
  <c r="AE31" i="27" s="1"/>
  <c r="AF31" i="27" s="1"/>
  <c r="O31" i="27"/>
  <c r="Q31" i="27" s="1"/>
  <c r="R31" i="27" s="1"/>
  <c r="AC30" i="27"/>
  <c r="AE30" i="27" s="1"/>
  <c r="AF30" i="27" s="1"/>
  <c r="O30" i="27"/>
  <c r="Q30" i="27" s="1"/>
  <c r="R30" i="27" s="1"/>
  <c r="AC29" i="27"/>
  <c r="AE29" i="27" s="1"/>
  <c r="AF29" i="27" s="1"/>
  <c r="O29" i="27"/>
  <c r="Q29" i="27" s="1"/>
  <c r="R29" i="27" s="1"/>
  <c r="AC28" i="27"/>
  <c r="AE28" i="27" s="1"/>
  <c r="AF28" i="27" s="1"/>
  <c r="O28" i="27"/>
  <c r="Q28" i="27" s="1"/>
  <c r="R28" i="27" s="1"/>
  <c r="AC27" i="27"/>
  <c r="AE27" i="27" s="1"/>
  <c r="AF27" i="27" s="1"/>
  <c r="O27" i="27"/>
  <c r="Q27" i="27" s="1"/>
  <c r="R27" i="27" s="1"/>
  <c r="AC25" i="27"/>
  <c r="AE25" i="27" s="1"/>
  <c r="AF25" i="27" s="1"/>
  <c r="O25" i="27"/>
  <c r="Q25" i="27" s="1"/>
  <c r="R25" i="27" s="1"/>
  <c r="AC38" i="27" l="1"/>
  <c r="AE38" i="27" s="1"/>
  <c r="AF38" i="27" s="1"/>
  <c r="O38" i="27"/>
  <c r="Q38" i="27" s="1"/>
  <c r="R38" i="27" s="1"/>
  <c r="AC19" i="27" l="1"/>
  <c r="AE19" i="27" s="1"/>
  <c r="AF19" i="27" s="1"/>
  <c r="O19" i="27"/>
  <c r="Q19" i="27" s="1"/>
  <c r="R19" i="27" s="1"/>
  <c r="AC18" i="27"/>
  <c r="AE18" i="27" s="1"/>
  <c r="AF18" i="27" s="1"/>
  <c r="O18" i="27"/>
  <c r="Q18" i="27" s="1"/>
  <c r="R18" i="27" s="1"/>
  <c r="AC17" i="27"/>
  <c r="AE17" i="27" s="1"/>
  <c r="AF17" i="27" s="1"/>
  <c r="O17" i="27"/>
  <c r="Q17" i="27" s="1"/>
  <c r="R17" i="27" s="1"/>
  <c r="AC16" i="27"/>
  <c r="AE16" i="27" s="1"/>
  <c r="AF16" i="27" s="1"/>
  <c r="O16" i="27"/>
  <c r="Q16" i="27" s="1"/>
  <c r="R16" i="27" s="1"/>
  <c r="AC15" i="27"/>
  <c r="AE15" i="27" s="1"/>
  <c r="AF15" i="27" s="1"/>
  <c r="O15" i="27"/>
  <c r="Q15" i="27" s="1"/>
  <c r="R15" i="27" s="1"/>
  <c r="AC14" i="27"/>
  <c r="AE14" i="27" s="1"/>
  <c r="AF14" i="27" s="1"/>
  <c r="O14" i="27"/>
  <c r="Q14" i="27" s="1"/>
  <c r="R14" i="27" s="1"/>
  <c r="AC13" i="27"/>
  <c r="AE13" i="27" s="1"/>
  <c r="AF13" i="27" s="1"/>
  <c r="O13" i="27"/>
  <c r="Q13" i="27" s="1"/>
  <c r="R13" i="27" s="1"/>
  <c r="AC12" i="27"/>
  <c r="AE12" i="27" s="1"/>
  <c r="AF12" i="27" s="1"/>
  <c r="O12" i="27"/>
  <c r="Q12" i="27" s="1"/>
  <c r="R12" i="27" s="1"/>
  <c r="AC11" i="27"/>
  <c r="AE11" i="27" s="1"/>
  <c r="AF11" i="27" s="1"/>
  <c r="O11" i="27"/>
  <c r="Q11" i="27" s="1"/>
  <c r="R11" i="27" s="1"/>
  <c r="AC10" i="27"/>
  <c r="AE10" i="27" s="1"/>
  <c r="AF10" i="27" s="1"/>
  <c r="O10" i="27"/>
  <c r="Q10" i="27" s="1"/>
  <c r="R10" i="27" s="1"/>
  <c r="AC39" i="27" l="1"/>
  <c r="AE39" i="27" s="1"/>
  <c r="AF39" i="27" s="1"/>
  <c r="O39" i="27"/>
  <c r="Q39" i="27" s="1"/>
  <c r="R39" i="27" s="1"/>
  <c r="AC37" i="27"/>
  <c r="AE37" i="27" s="1"/>
  <c r="AF37" i="27" s="1"/>
  <c r="O37" i="27"/>
  <c r="Q37" i="27" s="1"/>
  <c r="R37" i="27" s="1"/>
  <c r="AC36" i="27"/>
  <c r="AE36" i="27" s="1"/>
  <c r="AF36" i="27" s="1"/>
  <c r="O36" i="27"/>
  <c r="Q36" i="27" s="1"/>
  <c r="R36" i="27" s="1"/>
  <c r="AC35" i="27"/>
  <c r="AE35" i="27" s="1"/>
  <c r="AF35" i="27" s="1"/>
  <c r="O35" i="27"/>
  <c r="Q35" i="27" s="1"/>
  <c r="R35" i="27" s="1"/>
  <c r="AC34" i="27"/>
  <c r="AE34" i="27" s="1"/>
  <c r="AF34" i="27" s="1"/>
  <c r="O34" i="27"/>
  <c r="Q34" i="27" s="1"/>
  <c r="R34" i="27" s="1"/>
</calcChain>
</file>

<file path=xl/sharedStrings.xml><?xml version="1.0" encoding="utf-8"?>
<sst xmlns="http://schemas.openxmlformats.org/spreadsheetml/2006/main" count="495" uniqueCount="279">
  <si>
    <t>PROCESO</t>
  </si>
  <si>
    <t>TAREA</t>
  </si>
  <si>
    <t>S</t>
  </si>
  <si>
    <t>Eliminación</t>
  </si>
  <si>
    <t>Sustitución</t>
  </si>
  <si>
    <t>Control Administrativo</t>
  </si>
  <si>
    <t>EPP</t>
  </si>
  <si>
    <t>Controles de Ingeniería</t>
  </si>
  <si>
    <t>EXPLOTACION</t>
  </si>
  <si>
    <t>ACTIVIDADES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</si>
  <si>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</si>
  <si>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</si>
  <si>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</si>
  <si>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</si>
  <si>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</si>
  <si>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</si>
  <si>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</si>
  <si>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</si>
  <si>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</si>
  <si>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</si>
  <si>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</si>
  <si>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</si>
  <si>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</si>
  <si>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</si>
  <si>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</si>
  <si>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</si>
  <si>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</si>
  <si>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</si>
  <si>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</si>
  <si>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</si>
  <si>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</si>
  <si>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</si>
  <si>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</si>
  <si>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</si>
  <si>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</si>
  <si>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</si>
  <si>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</si>
  <si>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</si>
  <si>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</si>
  <si>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</si>
  <si>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</si>
  <si>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</si>
  <si>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</si>
  <si>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</si>
  <si>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</si>
  <si>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</si>
  <si>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</si>
  <si>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</si>
  <si>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</si>
  <si>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</si>
  <si>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</si>
  <si>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</si>
  <si>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</si>
  <si>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</si>
  <si>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</si>
  <si>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</si>
  <si>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</si>
  <si>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</si>
  <si>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</si>
  <si>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MAPEO DE PROCESOS MINA 2020</t>
  </si>
  <si>
    <t>SEVERIDAD</t>
  </si>
  <si>
    <t>A</t>
  </si>
  <si>
    <t>B</t>
  </si>
  <si>
    <t>C</t>
  </si>
  <si>
    <t>D</t>
  </si>
  <si>
    <t>E</t>
  </si>
  <si>
    <t>PROBABILIDAD</t>
  </si>
  <si>
    <t>ACTIVIDAD</t>
  </si>
  <si>
    <t>D.S.024 - 2016</t>
  </si>
  <si>
    <t>F</t>
  </si>
  <si>
    <t>NIVEL</t>
  </si>
  <si>
    <t>PELIGRO</t>
  </si>
  <si>
    <t>RM 050-2013-TR</t>
  </si>
  <si>
    <t>Indice de Personas Expuestas</t>
  </si>
  <si>
    <t>Indice de Procedimiento</t>
  </si>
  <si>
    <t>Indice de capacitación</t>
  </si>
  <si>
    <t>Indice de Exposición</t>
  </si>
  <si>
    <t>TIPO DE ACTIVIDAD</t>
  </si>
  <si>
    <t>Indice de Probabilidad</t>
  </si>
  <si>
    <t>Indice de Severidad</t>
  </si>
  <si>
    <t>EVALUACIÓN DE RIESGO</t>
  </si>
  <si>
    <t>Probabilidad   x Severidad</t>
  </si>
  <si>
    <t>Nivel de Riesgo</t>
  </si>
  <si>
    <t>ÍNDICE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</si>
  <si>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</si>
  <si>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</si>
  <si>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</si>
  <si>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</si>
  <si>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</si>
  <si>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</si>
  <si>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</si>
  <si>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</si>
  <si>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</si>
  <si>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</si>
  <si>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</si>
  <si>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</si>
  <si>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</si>
  <si>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</si>
  <si>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</si>
  <si>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</si>
  <si>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</si>
  <si>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</si>
  <si>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</si>
  <si>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</si>
  <si>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</si>
  <si>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</si>
  <si>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</si>
  <si>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</si>
  <si>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</si>
  <si>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</si>
  <si>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</si>
  <si>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</si>
  <si>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</si>
  <si>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</si>
  <si>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</si>
  <si>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</si>
  <si>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</si>
  <si>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</si>
  <si>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MEDIA</t>
  </si>
  <si>
    <t>ALTA</t>
  </si>
  <si>
    <t>JERARQUIA DE CONTROL</t>
  </si>
  <si>
    <t>RESPONSABLE</t>
  </si>
  <si>
    <t>REEVALUACIÓN</t>
  </si>
  <si>
    <t>PUESTO</t>
  </si>
  <si>
    <t>Rutinaria (R), No Rutinaria (NR), Emergencia (E)</t>
  </si>
  <si>
    <t>EMPRESA</t>
  </si>
  <si>
    <t>TIPO DE PELIGRO</t>
  </si>
  <si>
    <t>Locativo</t>
  </si>
  <si>
    <t>Mecánico</t>
  </si>
  <si>
    <t>R</t>
  </si>
  <si>
    <t>Incendios</t>
  </si>
  <si>
    <t>Fenómenos naturales</t>
  </si>
  <si>
    <t>Inundaciones</t>
  </si>
  <si>
    <t>Sismos</t>
  </si>
  <si>
    <t>Tormentas eléctricas</t>
  </si>
  <si>
    <t>Contacto directo e indirecto con descarga eléctrica (Rayo)</t>
  </si>
  <si>
    <t>Otros</t>
  </si>
  <si>
    <t>Contacto con fuego e inhalación de humo</t>
  </si>
  <si>
    <t>Caídas, aplastamiento por colapso de estructuras</t>
  </si>
  <si>
    <t>Lluvias intensas</t>
  </si>
  <si>
    <t>IDENTIFICACIÓN DE PELIGROS, EVALUACIÓN DE RIESGOS Y CONTROLES (IPERC)</t>
  </si>
  <si>
    <t>Todas las tareas</t>
  </si>
  <si>
    <t>Sobreexposición al agua</t>
  </si>
  <si>
    <t>Elaborado por:</t>
  </si>
  <si>
    <t>FECHA DE ACTUALIZACIÓN</t>
  </si>
  <si>
    <t>PUESTO DE TRABAJO</t>
  </si>
  <si>
    <t>CODIGO</t>
  </si>
  <si>
    <t>VERSIÓN</t>
  </si>
  <si>
    <t>IPERC ELABORADO BAJO LA NORMA : RESOLUCIÓN MINISTERIALN°050-2013-TR - ANEXO 3 - METODO 2</t>
  </si>
  <si>
    <t>Moderado                                      9 - 17</t>
  </si>
  <si>
    <t>Tolerable           
 5 - 8</t>
  </si>
  <si>
    <t>Importante                             17 - 25</t>
  </si>
  <si>
    <t>Moderado               
9 - 16</t>
  </si>
  <si>
    <t>Tolerable              
5 - 8</t>
  </si>
  <si>
    <t>Intolerable                      
   25 - 37</t>
  </si>
  <si>
    <t>Importante          
17 - 24</t>
  </si>
  <si>
    <t>REQUISITOS LEGALES</t>
  </si>
  <si>
    <t>Ley 29783 - N° 005-2012-TR, Reglamento de Seguridad y Salud en el Trabajo.</t>
  </si>
  <si>
    <t>RIESGO ASOCIADO</t>
  </si>
  <si>
    <t>Eléctrico</t>
  </si>
  <si>
    <t>Equipos energizados e instalaciones eléctricas</t>
  </si>
  <si>
    <t>Cortocircuito, incendio</t>
  </si>
  <si>
    <t>Mobiliario de oficina: estantes, armarios, gabinetes</t>
  </si>
  <si>
    <t>Golpes</t>
  </si>
  <si>
    <t>Puertas y ventanas</t>
  </si>
  <si>
    <t>Atrapamiento, golpe</t>
  </si>
  <si>
    <t>Piso a desnivel</t>
  </si>
  <si>
    <t>Tropiezo, caída al mismo nivel</t>
  </si>
  <si>
    <t>Golpes, caída de objetos</t>
  </si>
  <si>
    <t>Pisos mojados</t>
  </si>
  <si>
    <t>Caída al mismo nivel</t>
  </si>
  <si>
    <t>Objetos debajo del escritorio</t>
  </si>
  <si>
    <t>Disergonómico</t>
  </si>
  <si>
    <t>Pantalla de visualización de datos</t>
  </si>
  <si>
    <t>Fatiga visual</t>
  </si>
  <si>
    <t>Equipo informático: teclado, mouse y accesorios</t>
  </si>
  <si>
    <t>Sobreesfuerzo físico</t>
  </si>
  <si>
    <t xml:space="preserve">Postura de trabajos sentado Prolongado en oficina </t>
  </si>
  <si>
    <t>Manejo de vehículo</t>
  </si>
  <si>
    <t>Tránsito de personas (peatones)</t>
  </si>
  <si>
    <t>Choque, despiste, volcadura, atropellamiento</t>
  </si>
  <si>
    <t>Posturas forzadas (permanecer sentado de manera prolongada, cuello inclinado)</t>
  </si>
  <si>
    <t>Movimientos repetitivos (extremidades superiores e inferiores)</t>
  </si>
  <si>
    <t>Biológico</t>
  </si>
  <si>
    <t>TRABAJOS ADMINISTRATIVOS</t>
  </si>
  <si>
    <t>TRABAJOS ADMINISTRATIVOS Y CAMPO</t>
  </si>
  <si>
    <t>Biologico</t>
  </si>
  <si>
    <t xml:space="preserve"> Virus SARS-COV-2</t>
  </si>
  <si>
    <t>Contagio en el lugar de  trabajo generando  la enfermedad COVID-19</t>
  </si>
  <si>
    <t>TODAS LAS ACTIVIDADES</t>
  </si>
  <si>
    <r>
      <rPr>
        <b/>
        <sz val="24"/>
        <rFont val="Arial"/>
        <family val="2"/>
      </rPr>
      <t xml:space="preserve">Medio: </t>
    </r>
    <r>
      <rPr>
        <sz val="24"/>
        <rFont val="Arial"/>
        <family val="2"/>
      </rPr>
      <t xml:space="preserve">Plan de emergencia. Conformación de la brigada de emergencia. Simulacros de emergencia. </t>
    </r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Dotación y capacitación a la brigada de emergencias. </t>
    </r>
  </si>
  <si>
    <r>
      <rPr>
        <b/>
        <sz val="24"/>
        <rFont val="Arial"/>
        <family val="2"/>
      </rPr>
      <t xml:space="preserve">Persona: </t>
    </r>
    <r>
      <rPr>
        <sz val="24"/>
        <rFont val="Arial"/>
        <family val="2"/>
      </rPr>
      <t>Usar poncho impermebale, polo manga larga, pantalón, botas de seguridad</t>
    </r>
  </si>
  <si>
    <r>
      <rPr>
        <b/>
        <sz val="24"/>
        <rFont val="Arial"/>
        <family val="2"/>
      </rPr>
      <t xml:space="preserve">Medio: </t>
    </r>
    <r>
      <rPr>
        <sz val="24"/>
        <rFont val="Arial"/>
        <family val="2"/>
      </rPr>
      <t xml:space="preserve">Plan de emergencia. Conformación de la brigada de emergencia. Simulacros de emergencia. </t>
    </r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Dotación y capacitación a la brigada de emergencias.</t>
    </r>
  </si>
  <si>
    <r>
      <rPr>
        <b/>
        <sz val="24"/>
        <rFont val="Arial"/>
        <family val="2"/>
      </rPr>
      <t>Medio:</t>
    </r>
    <r>
      <rPr>
        <sz val="24"/>
        <rFont val="Arial"/>
        <family val="2"/>
      </rPr>
      <t xml:space="preserve"> Plan de emergencia. Conformación de la brigada de emergencia. Simulacros de emergencia. </t>
    </r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Dotación y capacitación a la brigada de emergencias.</t>
    </r>
  </si>
  <si>
    <t>Despiste, choque, fallas mecánicas</t>
  </si>
  <si>
    <t>Vehículos en movimiento (bicicletas, carretas, motocicletas, camioneta, camiones, tractores y dumpers)</t>
  </si>
  <si>
    <t>Mula</t>
  </si>
  <si>
    <t>Impacto con mula</t>
  </si>
  <si>
    <t>Carreteras irregulares (baches, desniveles, cunetas y alcantarillas)</t>
  </si>
  <si>
    <t>Despiste, volcadura y hundimientos</t>
  </si>
  <si>
    <t>Medio: Instalaciones eléctricas con puesta a tierra y monitoreo. Cables y conexiones en buen estado. Inspección de equipos e intalaciones eléctricas.</t>
  </si>
  <si>
    <t>Persona: Capacitación en el uso de extintores. 
Medio: Inspección de extintores</t>
  </si>
  <si>
    <t>Persona: Uso adecuado del mobiliario de oficina</t>
  </si>
  <si>
    <t>Persona: Abrir y cerrar puertas y ventanas con precaución</t>
  </si>
  <si>
    <t>Medio:Mantenimiento de puertas, ventanas y accesorios</t>
  </si>
  <si>
    <t xml:space="preserve">Medio: Señalizar piso a desnivel </t>
  </si>
  <si>
    <t xml:space="preserve">Medio: Retirar materiales y objetos almacenados encima del mobiliario. Almacenar en el nivel inferior del mueble. </t>
  </si>
  <si>
    <t>Medio: Mantener los pisos secos en todo momento Señalizar los pisos húmedos o mojados (para limpieza)</t>
  </si>
  <si>
    <t>Persona: Uso de zapatos de seguirdad antideslizantes</t>
  </si>
  <si>
    <t>Medio: No ubicar objetos debajo del escritorios</t>
  </si>
  <si>
    <t>Medio: Superficie de monitor en línea horizontal visual del usuario.</t>
  </si>
  <si>
    <t xml:space="preserve">Fuente: Realizar el mantenimiento preventivo y correctivo del vehículo. Contar con la revisión técnica del vehículo. </t>
  </si>
  <si>
    <t>Persona: Personal contará con licencia de conducir correspondiente. SOAT. Realizar la revisión de pre-uso del vehículo. Conducir respetando los avisos y señales de tránsitos ubicados en la plantación. 
Medio:Realizar la medición de la velocidad de circulación de los vehículos en la plantación (uso de velocímetro)</t>
  </si>
  <si>
    <t>Materiales y objetos almacenados encima de mobiliario.</t>
  </si>
  <si>
    <t xml:space="preserve">Realizar el mantenimiento preventivo y correctivo del vehículo. Contar con la revisión técnica del vehículo. </t>
  </si>
  <si>
    <t>Realizar el mantenimiento preventivo y correctivo del vehículo. Contar con la revisión técnica del vehículo.</t>
  </si>
  <si>
    <t>Persona: Toma de descansos programados</t>
  </si>
  <si>
    <t>Persona: Usar casco de seguridad para motociclista</t>
  </si>
  <si>
    <t>Persona: Personal contará con licencia de conducir correspondiente. SOAT. Realizar la revisión de pre-uso del vehículo. Conducir respetando los avisos y señales de tránsitos ubicados en la plantación. 
Medio: Realizar la medición de la velocidad de circulación de los vehículos en la plantación (uso de velocímetro)</t>
  </si>
  <si>
    <t>Fuente: Realizar el mantenimiento de carreteras</t>
  </si>
  <si>
    <t>Tolerable 5 - 8</t>
  </si>
  <si>
    <t>Moderado 9 - 16</t>
  </si>
  <si>
    <t>Importante 17 - 24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</si>
  <si>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</si>
  <si>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</si>
  <si>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</si>
  <si>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</si>
  <si>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</si>
  <si>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</si>
  <si>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</si>
  <si>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</si>
  <si>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</si>
  <si>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</si>
  <si>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</si>
  <si>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</si>
  <si>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TRASLADO A OTRAS ÁREAS</t>
  </si>
  <si>
    <t>RR.HH - SALUD OCUPACIONAL</t>
  </si>
  <si>
    <t>Colocación de Inyectables</t>
  </si>
  <si>
    <t>Contacto con material punzocortante</t>
  </si>
  <si>
    <t>Manipulación de ampolletas</t>
  </si>
  <si>
    <t>Fluidos biológicos (procedimientos invasivos)</t>
  </si>
  <si>
    <t>Sobreexxposición a fluidos biológicos</t>
  </si>
  <si>
    <t>Vacunación</t>
  </si>
  <si>
    <t>Residuos bio-contaminantes</t>
  </si>
  <si>
    <t>Enfermedades infecto-contagiosas</t>
  </si>
  <si>
    <t>Ergonómico</t>
  </si>
  <si>
    <t>Posturas inadecuadas</t>
  </si>
  <si>
    <t>ATENCIÓN MEDICA A COLABORADORES</t>
  </si>
  <si>
    <t>Persona: capacitación en el uso correcto de EPP's.</t>
  </si>
  <si>
    <t>Persona: Uso de guantes</t>
  </si>
  <si>
    <t>Medio: Vacunación</t>
  </si>
  <si>
    <t>Medio: Tomar descansos programados.</t>
  </si>
  <si>
    <t>Revisado y aprobado por:</t>
  </si>
  <si>
    <t>Ley N° 29783, Ley de Seguridad y Salud en el Trabajo
D.S. N°005-2012-TR Reglamento de Ley N° 29783
DS-055-2020-TR:Guía para la prevención ante el coronavirus en el ámbito nacional 
RM 055-2020-TR    
RM-040-2020-SA: Protocolo para la atención de personas con sospecha o infección confirmada por Coronavirus.
RM N° 1275-2021-MINSA, Aprobar la directiva administrativa D.A. 321-MINSA-DGIESP, que establece las disposiciones para la vigilancia, prevención y control de la salud de los trabajadores con riesgo de exposicion a SARS-CoV2.
RM N° 117-2020-MINAGRI / Actividad agricola.</t>
  </si>
  <si>
    <t>Medio: Ambientes ventilados.
Medio: controlar el aforo de personas.</t>
  </si>
  <si>
    <r>
      <rPr>
        <b/>
        <sz val="24"/>
        <rFont val="Arial"/>
        <family val="2"/>
      </rPr>
      <t>Fuente:</t>
    </r>
    <r>
      <rPr>
        <sz val="24"/>
        <rFont val="Arial"/>
        <family val="2"/>
      </rPr>
      <t xml:space="preserve"> Plan de vigilancia, prevención y control del Covid 19.
</t>
    </r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Distanciamiento social minimo 1 metro y medio. Evitar saludos con contacto fisico. </t>
    </r>
  </si>
  <si>
    <t>Uso de mascarilla de protección COVID-19.</t>
  </si>
  <si>
    <t>RUC</t>
  </si>
  <si>
    <t>GÉNERO</t>
  </si>
  <si>
    <t>INDISTINTO</t>
  </si>
  <si>
    <t>TIPO DE RIESGO S(SEGURIDAD) / SO(SEGURIDAD OCUPACIONAL)</t>
  </si>
  <si>
    <t>SO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</si>
  <si>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</si>
  <si>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</si>
  <si>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</si>
  <si>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 xml:space="preserve">* Evaluar cambio de puesto de trabajo.
* Realizar controles periódicos y seguimiento.
</t>
  </si>
  <si>
    <t>Médico Ocupacional/ SST</t>
  </si>
  <si>
    <t>Psicosial</t>
  </si>
  <si>
    <t>Realización de actividades por trabajador en situación con discapacidad (**)</t>
  </si>
  <si>
    <t>Exposición de actividades no adecuadas a personas en situación de discapacidad.</t>
  </si>
  <si>
    <t>* Evaluar cambio de puesto de trabajo.
* Realizar controles periódicos y seguimiento.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</si>
  <si>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</t>
  </si>
  <si>
    <t>IP-PDSH-SST-054</t>
  </si>
  <si>
    <r>
      <t xml:space="preserve">JEFATURA DE RR.HH.
</t>
    </r>
    <r>
      <rPr>
        <sz val="24"/>
        <rFont val="Arial"/>
        <family val="2"/>
      </rPr>
      <t xml:space="preserve">Luisa Garnelo Correa
(Médico Ocupacional) </t>
    </r>
  </si>
  <si>
    <t>LICENCIADO DE ENFERMERIA</t>
  </si>
  <si>
    <t>INDUSTRIAS DEL SHANUSI S.A</t>
  </si>
  <si>
    <t>INDUSTRIAS DEL SHANUSI S.A. / RUC: 20450137821 / Cultivo de cereales y oleaginosas / Carretera Tarapoto-Yurimaguas - Fundo Shanusi - Yurimaguas - Loreto</t>
  </si>
  <si>
    <r>
      <t xml:space="preserve">CSST
</t>
    </r>
    <r>
      <rPr>
        <sz val="24"/>
        <rFont val="Arial"/>
        <family val="2"/>
      </rPr>
      <t>Jorge Luis Córdova Orozco</t>
    </r>
    <r>
      <rPr>
        <b/>
        <sz val="24"/>
        <rFont val="Arial"/>
        <family val="2"/>
      </rPr>
      <t xml:space="preserve">
(Presidente de CSST)</t>
    </r>
  </si>
  <si>
    <r>
      <rPr>
        <b/>
        <sz val="24"/>
        <rFont val="Arial"/>
        <family val="2"/>
      </rPr>
      <t xml:space="preserve">JEFATURA SST
</t>
    </r>
    <r>
      <rPr>
        <sz val="24"/>
        <rFont val="Arial"/>
        <family val="2"/>
      </rPr>
      <t>Cristian Villalobos Salas</t>
    </r>
    <r>
      <rPr>
        <b/>
        <sz val="24"/>
        <rFont val="Arial"/>
        <family val="2"/>
      </rPr>
      <t xml:space="preserve">
(Supervisor de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</si>
</sst>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S/.&quot;\ * #,##0.00_);_(&quot;S/.&quot;\ * \(#,##0.00\);_(&quot;S/.&quot;\ * &quot;-&quot;??_);_(@_)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6"/>
      <color indexed="9"/>
      <name val="Arial"/>
      <family val="2"/>
    </font>
    <font>
      <sz val="8"/>
      <name val="Times New Roman"/>
      <family val="1"/>
    </font>
    <font>
      <b/>
      <sz val="26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b/>
      <sz val="72"/>
      <name val="Arial"/>
      <family val="2"/>
    </font>
    <font>
      <b/>
      <sz val="36"/>
      <color theme="1"/>
      <name val="Arial"/>
      <family val="2"/>
    </font>
    <font>
      <sz val="22"/>
      <color theme="1"/>
      <name val="Arial"/>
      <family val="2"/>
    </font>
    <font>
      <sz val="24"/>
      <name val="Arial"/>
      <family val="2"/>
    </font>
    <font>
      <sz val="11"/>
      <color theme="1"/>
      <name val="Arial"/>
      <family val="2"/>
    </font>
    <font>
      <sz val="28"/>
      <color theme="1"/>
      <name val="Arial"/>
      <family val="2"/>
    </font>
    <font>
      <sz val="24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name val="Arial"/>
      <family val="2"/>
    </font>
    <font>
      <b/>
      <sz val="26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326">
    <xf numFmtId="0" fontId="0" fillId="0" borderId="0" xfId="0"/>
    <xf numFmtId="0" fontId="1" fillId="0" borderId="0" xfId="1"/>
    <xf numFmtId="0" fontId="1" fillId="3" borderId="1" xfId="1" applyFill="1" applyBorder="1" applyAlignment="1">
      <alignment horizontal="center" vertical="center" wrapText="1"/>
    </xf>
    <xf numFmtId="0" fontId="1" fillId="0" borderId="4" xfId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0" borderId="4" xfId="1" applyBorder="1"/>
    <xf numFmtId="0" fontId="1" fillId="0" borderId="5" xfId="1" applyBorder="1"/>
    <xf numFmtId="0" fontId="3" fillId="3" borderId="2" xfId="1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5" borderId="0" xfId="4" applyFont="1" applyFill="1" applyAlignment="1">
      <alignment horizontal="center" vertical="center"/>
    </xf>
    <xf numFmtId="0" fontId="6" fillId="6" borderId="0" xfId="4" applyFont="1" applyFill="1" applyAlignment="1">
      <alignment horizontal="center" vertical="center"/>
    </xf>
    <xf numFmtId="0" fontId="6" fillId="7" borderId="0" xfId="4" applyFont="1" applyFill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2" borderId="6" xfId="0" applyFont="1" applyFill="1" applyBorder="1"/>
    <xf numFmtId="0" fontId="19" fillId="2" borderId="0" xfId="0" applyFont="1" applyFill="1"/>
    <xf numFmtId="0" fontId="14" fillId="0" borderId="0" xfId="0" applyFont="1" applyAlignment="1">
      <alignment wrapText="1"/>
    </xf>
    <xf numFmtId="0" fontId="11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23" xfId="0" applyFont="1" applyBorder="1" applyAlignment="1">
      <alignment horizontal="center" vertical="center" textRotation="90" wrapText="1"/>
    </xf>
    <xf numFmtId="0" fontId="18" fillId="0" borderId="23" xfId="0" applyFont="1" applyBorder="1" applyAlignment="1">
      <alignment horizontal="left" vertical="center" wrapText="1"/>
    </xf>
    <xf numFmtId="0" fontId="18" fillId="0" borderId="23" xfId="0" applyFont="1" applyBorder="1" applyAlignment="1">
      <alignment vertical="center" wrapText="1"/>
    </xf>
    <xf numFmtId="0" fontId="18" fillId="0" borderId="5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23" fillId="4" borderId="57" xfId="0" applyFont="1" applyFill="1" applyBorder="1" applyAlignment="1">
      <alignment horizontal="center" vertical="center" wrapText="1"/>
    </xf>
    <xf numFmtId="0" fontId="23" fillId="4" borderId="58" xfId="0" applyFont="1" applyFill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49" fontId="24" fillId="0" borderId="52" xfId="0" applyNumberFormat="1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49" fontId="24" fillId="0" borderId="61" xfId="0" applyNumberFormat="1" applyFont="1" applyBorder="1" applyAlignment="1">
      <alignment horizontal="center" vertical="center" wrapText="1"/>
    </xf>
    <xf numFmtId="0" fontId="23" fillId="4" borderId="69" xfId="0" applyFont="1" applyFill="1" applyBorder="1" applyAlignment="1">
      <alignment horizontal="center" vertical="center" wrapText="1"/>
    </xf>
    <xf numFmtId="0" fontId="23" fillId="4" borderId="70" xfId="0" applyFont="1" applyFill="1" applyBorder="1" applyAlignment="1">
      <alignment horizontal="center" vertical="center" wrapText="1"/>
    </xf>
    <xf numFmtId="0" fontId="23" fillId="4" borderId="65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7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5" fillId="2" borderId="57" xfId="0" applyFont="1" applyFill="1" applyBorder="1" applyAlignment="1">
      <alignment horizontal="center" vertical="center" wrapText="1"/>
    </xf>
    <xf numFmtId="0" fontId="25" fillId="14" borderId="57" xfId="0" applyFont="1" applyFill="1" applyBorder="1" applyAlignment="1">
      <alignment horizontal="center" vertical="center" wrapText="1"/>
    </xf>
    <xf numFmtId="0" fontId="25" fillId="4" borderId="57" xfId="0" applyFont="1" applyFill="1" applyBorder="1" applyAlignment="1">
      <alignment horizontal="center" vertical="center" wrapText="1"/>
    </xf>
    <xf numFmtId="0" fontId="25" fillId="13" borderId="57" xfId="0" applyFont="1" applyFill="1" applyBorder="1" applyAlignment="1">
      <alignment horizontal="center" vertical="center" wrapText="1"/>
    </xf>
    <xf numFmtId="0" fontId="25" fillId="11" borderId="57" xfId="0" applyFont="1" applyFill="1" applyBorder="1" applyAlignment="1">
      <alignment horizontal="center" vertical="center" wrapText="1"/>
    </xf>
    <xf numFmtId="0" fontId="22" fillId="15" borderId="7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25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8" fillId="2" borderId="1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textRotation="90" wrapText="1"/>
    </xf>
    <xf numFmtId="0" fontId="8" fillId="8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3" fillId="4" borderId="52" xfId="0" applyFont="1" applyFill="1" applyBorder="1" applyAlignment="1">
      <alignment horizontal="center" vertical="center" wrapText="1"/>
    </xf>
    <xf numFmtId="0" fontId="23" fillId="4" borderId="56" xfId="0" applyFont="1" applyFill="1" applyBorder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 wrapText="1"/>
    </xf>
    <xf numFmtId="0" fontId="23" fillId="4" borderId="54" xfId="0" applyFont="1" applyFill="1" applyBorder="1" applyAlignment="1">
      <alignment horizontal="center" vertical="center" wrapText="1"/>
    </xf>
    <xf numFmtId="0" fontId="23" fillId="4" borderId="55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49" fontId="24" fillId="0" borderId="59" xfId="0" applyNumberFormat="1" applyFont="1" applyBorder="1" applyAlignment="1">
      <alignment horizontal="center" vertical="center" wrapText="1"/>
    </xf>
    <xf numFmtId="49" fontId="24" fillId="0" borderId="56" xfId="0" applyNumberFormat="1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4" fillId="0" borderId="71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5" fillId="9" borderId="75" xfId="0" applyFont="1" applyFill="1" applyBorder="1" applyAlignment="1">
      <alignment horizontal="center" vertical="center" wrapText="1"/>
    </xf>
    <xf numFmtId="0" fontId="25" fillId="9" borderId="70" xfId="0" applyFont="1" applyFill="1" applyBorder="1" applyAlignment="1">
      <alignment horizontal="center" vertical="center" wrapText="1"/>
    </xf>
    <xf numFmtId="0" fontId="25" fillId="9" borderId="76" xfId="0" applyFont="1" applyFill="1" applyBorder="1" applyAlignment="1">
      <alignment horizontal="center" vertical="center" wrapText="1"/>
    </xf>
    <xf numFmtId="0" fontId="25" fillId="10" borderId="59" xfId="0" applyFont="1" applyFill="1" applyBorder="1" applyAlignment="1">
      <alignment horizontal="center" vertical="center" textRotation="90" wrapText="1"/>
    </xf>
    <xf numFmtId="0" fontId="25" fillId="10" borderId="62" xfId="0" applyFont="1" applyFill="1" applyBorder="1" applyAlignment="1">
      <alignment horizontal="center" vertical="center" textRotation="90" wrapText="1"/>
    </xf>
    <xf numFmtId="0" fontId="25" fillId="10" borderId="56" xfId="0" applyFont="1" applyFill="1" applyBorder="1" applyAlignment="1">
      <alignment horizontal="center" vertical="center" textRotation="90" wrapText="1"/>
    </xf>
    <xf numFmtId="0" fontId="22" fillId="15" borderId="79" xfId="0" applyFont="1" applyFill="1" applyBorder="1" applyAlignment="1">
      <alignment horizontal="center" vertical="center"/>
    </xf>
    <xf numFmtId="0" fontId="22" fillId="15" borderId="80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1" fillId="12" borderId="33" xfId="0" applyFont="1" applyFill="1" applyBorder="1" applyAlignment="1">
      <alignment horizontal="left" vertical="center"/>
    </xf>
    <xf numFmtId="0" fontId="11" fillId="12" borderId="31" xfId="0" applyFont="1" applyFill="1" applyBorder="1" applyAlignment="1">
      <alignment horizontal="left" vertical="center"/>
    </xf>
    <xf numFmtId="0" fontId="11" fillId="12" borderId="32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9" xfId="0" applyNumberFormat="1" applyFont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14" fontId="11" fillId="0" borderId="20" xfId="0" applyNumberFormat="1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14" fontId="11" fillId="0" borderId="83" xfId="0" applyNumberFormat="1" applyFont="1" applyBorder="1" applyAlignment="1">
      <alignment horizontal="center" vertical="center" wrapText="1"/>
    </xf>
    <xf numFmtId="14" fontId="11" fillId="0" borderId="15" xfId="0" applyNumberFormat="1" applyFont="1" applyBorder="1" applyAlignment="1">
      <alignment horizontal="center" vertical="center" wrapText="1"/>
    </xf>
    <xf numFmtId="14" fontId="11" fillId="0" borderId="16" xfId="0" applyNumberFormat="1" applyFont="1" applyBorder="1" applyAlignment="1">
      <alignment horizontal="center" vertical="center" wrapText="1"/>
    </xf>
    <xf numFmtId="14" fontId="11" fillId="0" borderId="17" xfId="0" applyNumberFormat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8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8" fillId="0" borderId="1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14" fillId="0" borderId="25" xfId="0" applyNumberFormat="1" applyFont="1" applyBorder="1" applyAlignment="1">
      <alignment horizontal="center" vertical="center" wrapText="1"/>
    </xf>
    <xf numFmtId="49" fontId="14" fillId="0" borderId="46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textRotation="90" wrapText="1"/>
    </xf>
    <xf numFmtId="0" fontId="18" fillId="0" borderId="23" xfId="0" applyFont="1" applyBorder="1" applyAlignment="1">
      <alignment horizontal="center" vertical="center" textRotation="90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25" xfId="0" applyFont="1" applyBorder="1" applyAlignment="1">
      <alignment horizontal="center" vertical="center" textRotation="90"/>
    </xf>
    <xf numFmtId="0" fontId="18" fillId="0" borderId="41" xfId="0" applyFont="1" applyBorder="1" applyAlignment="1">
      <alignment horizontal="center" vertical="center" textRotation="90"/>
    </xf>
    <xf numFmtId="0" fontId="13" fillId="0" borderId="11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9" borderId="33" xfId="0" applyFont="1" applyFill="1" applyBorder="1" applyAlignment="1">
      <alignment horizontal="center"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3" fillId="9" borderId="45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3" fillId="10" borderId="37" xfId="0" applyFont="1" applyFill="1" applyBorder="1" applyAlignment="1">
      <alignment horizontal="center" vertical="center" textRotation="90" wrapText="1"/>
    </xf>
    <xf numFmtId="0" fontId="13" fillId="10" borderId="9" xfId="0" applyFont="1" applyFill="1" applyBorder="1" applyAlignment="1">
      <alignment horizontal="center" vertical="center" textRotation="90" wrapText="1"/>
    </xf>
    <xf numFmtId="0" fontId="13" fillId="10" borderId="10" xfId="0" applyFont="1" applyFill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/>
    </xf>
    <xf numFmtId="1" fontId="10" fillId="0" borderId="38" xfId="0" applyNumberFormat="1" applyFont="1" applyBorder="1" applyAlignment="1">
      <alignment horizontal="center" vertical="center"/>
    </xf>
    <xf numFmtId="0" fontId="10" fillId="12" borderId="39" xfId="0" applyFont="1" applyFill="1" applyBorder="1" applyAlignment="1">
      <alignment horizontal="center" vertical="center"/>
    </xf>
    <xf numFmtId="0" fontId="10" fillId="12" borderId="31" xfId="0" applyFont="1" applyFill="1" applyBorder="1" applyAlignment="1">
      <alignment horizontal="center" vertical="center"/>
    </xf>
    <xf numFmtId="0" fontId="10" fillId="12" borderId="3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37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left" vertical="center"/>
    </xf>
    <xf numFmtId="0" fontId="11" fillId="12" borderId="3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17" fillId="2" borderId="42" xfId="0" applyFont="1" applyFill="1" applyBorder="1" applyAlignment="1">
      <alignment horizontal="left"/>
    </xf>
    <xf numFmtId="0" fontId="17" fillId="2" borderId="43" xfId="0" applyFont="1" applyFill="1" applyBorder="1" applyAlignment="1">
      <alignment horizontal="left"/>
    </xf>
    <xf numFmtId="0" fontId="17" fillId="2" borderId="44" xfId="0" applyFont="1" applyFill="1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textRotation="90" wrapText="1"/>
    </xf>
    <xf numFmtId="0" fontId="11" fillId="0" borderId="46" xfId="0" applyFont="1" applyBorder="1" applyAlignment="1">
      <alignment horizontal="center" vertical="center" textRotation="90" wrapText="1"/>
    </xf>
    <xf numFmtId="0" fontId="18" fillId="2" borderId="25" xfId="0" applyFont="1" applyFill="1" applyBorder="1" applyAlignment="1">
      <alignment horizontal="center" vertical="center" textRotation="90" wrapText="1"/>
    </xf>
    <xf numFmtId="0" fontId="18" fillId="2" borderId="23" xfId="0" applyFont="1" applyFill="1" applyBorder="1" applyAlignment="1">
      <alignment horizontal="center" vertical="center" textRotation="90" wrapText="1"/>
    </xf>
    <xf numFmtId="0" fontId="31" fillId="2" borderId="0" xfId="0" applyFont="1" applyFill="1" applyAlignment="1">
      <alignment horizontal="left" wrapText="1"/>
    </xf>
    <xf numFmtId="0" fontId="31" fillId="2" borderId="0" xfId="0" applyFont="1" applyFill="1" applyAlignment="1">
      <alignment horizontal="left"/>
    </xf>
    <xf numFmtId="0" fontId="13" fillId="0" borderId="5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textRotation="90" wrapText="1"/>
    </xf>
    <xf numFmtId="0" fontId="20" fillId="2" borderId="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0" borderId="18" xfId="0" applyFont="1" applyBorder="1" applyAlignment="1">
      <alignment horizontal="center" vertical="center" textRotation="90" wrapText="1"/>
    </xf>
    <xf numFmtId="0" fontId="18" fillId="0" borderId="9" xfId="0" applyFont="1" applyBorder="1" applyAlignment="1">
      <alignment horizontal="center" vertical="center" textRotation="90" wrapText="1"/>
    </xf>
    <xf numFmtId="0" fontId="18" fillId="0" borderId="11" xfId="0" applyFont="1" applyBorder="1" applyAlignment="1">
      <alignment horizontal="center" vertical="center" textRotation="90" wrapText="1"/>
    </xf>
    <xf numFmtId="0" fontId="18" fillId="0" borderId="10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8" fillId="2" borderId="1" xfId="0" applyFont="1" applyFill="1" applyBorder="1" applyAlignment="1">
      <alignment horizontal="center" vertical="center" textRotation="90" wrapText="1"/>
    </xf>
    <xf numFmtId="0" fontId="13" fillId="0" borderId="1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 textRotation="90" wrapText="1"/>
    </xf>
    <xf numFmtId="0" fontId="4" fillId="0" borderId="9" xfId="1" applyFont="1" applyBorder="1" applyAlignment="1">
      <alignment horizontal="center" vertical="center" textRotation="90"/>
    </xf>
    <xf numFmtId="0" fontId="4" fillId="0" borderId="10" xfId="1" applyFont="1" applyBorder="1" applyAlignment="1">
      <alignment horizontal="center" vertical="center" textRotation="90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</cellXfs>
  <cellStyles count="5">
    <cellStyle name="Currency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_Nuevo ITC2 IP" xfId="4" xr:uid="{00000000-0005-0000-0000-000004000000}"/>
  </cellStyles>
  <dxfs count="221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0</xdr:row>
      <xdr:rowOff>295602</xdr:rowOff>
    </xdr:from>
    <xdr:to>
      <xdr:col>3</xdr:col>
      <xdr:colOff>1809750</xdr:colOff>
      <xdr:row>3</xdr:row>
      <xdr:rowOff>212881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0125" y="295602"/>
          <a:ext cx="5492750" cy="1679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1803400</xdr:colOff>
      <xdr:row>52</xdr:row>
      <xdr:rowOff>254000</xdr:rowOff>
    </xdr:from>
    <xdr:to>
      <xdr:col>8</xdr:col>
      <xdr:colOff>2344271</xdr:colOff>
      <xdr:row>56</xdr:row>
      <xdr:rowOff>482600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3200" y="155803600"/>
          <a:ext cx="4325471" cy="2438400"/>
        </a:xfrm>
        <a:prstGeom prst="rect">
          <a:avLst/>
        </a:prstGeom>
      </xdr:spPr>
    </xdr:pic>
    <xdr:clientData/>
  </xdr:twoCellAnchor>
  <xdr:twoCellAnchor editAs="oneCell">
    <xdr:from>
      <xdr:col>9</xdr:col>
      <xdr:colOff>4800600</xdr:colOff>
      <xdr:row>52</xdr:row>
      <xdr:rowOff>279400</xdr:rowOff>
    </xdr:from>
    <xdr:to>
      <xdr:col>9</xdr:col>
      <xdr:colOff>9069876</xdr:colOff>
      <xdr:row>56</xdr:row>
      <xdr:rowOff>518886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A38B80-8938-4D45-99F7-520E32F4E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8800" y="155829000"/>
          <a:ext cx="4269276" cy="2449286"/>
        </a:xfrm>
        <a:prstGeom prst="rect">
          <a:avLst/>
        </a:prstGeom>
      </xdr:spPr>
    </xdr:pic>
    <xdr:clientData/>
  </xdr:twoCellAnchor>
  <xdr:twoCellAnchor editAs="oneCell">
    <xdr:from>
      <xdr:col>2</xdr:col>
      <xdr:colOff>863600</xdr:colOff>
      <xdr:row>52</xdr:row>
      <xdr:rowOff>355600</xdr:rowOff>
    </xdr:from>
    <xdr:to>
      <xdr:col>4</xdr:col>
      <xdr:colOff>914400</xdr:colOff>
      <xdr:row>56</xdr:row>
      <xdr:rowOff>426307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37200" y="155905200"/>
          <a:ext cx="3835400" cy="22805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workbookViewId="0">
      <selection activeCell="F5" sqref="F5"/>
    </sheetView>
  </sheetViews>
  <sheetFormatPr baseColWidth="10" defaultColWidth="9.1796875" defaultRowHeight="14.5" x14ac:dyDescent="0.35"/>
  <sheetData>
    <row r="1" spans="2:8" ht="20" x14ac:dyDescent="0.35">
      <c r="B1" s="97" t="s">
        <v>68</v>
      </c>
      <c r="C1" s="97"/>
      <c r="D1" s="97"/>
      <c r="F1" s="97" t="s">
        <v>72</v>
      </c>
      <c r="G1" s="97"/>
      <c r="H1" s="97"/>
    </row>
    <row r="2" spans="2:8" x14ac:dyDescent="0.35">
      <c r="B2" s="8" t="s">
        <v>69</v>
      </c>
      <c r="C2" s="8" t="s">
        <v>2</v>
      </c>
      <c r="D2" s="9" t="s">
        <v>70</v>
      </c>
    </row>
    <row r="3" spans="2:8" x14ac:dyDescent="0.35">
      <c r="B3" s="10" t="s">
        <v>61</v>
      </c>
      <c r="C3" s="10">
        <v>1</v>
      </c>
      <c r="D3" s="11">
        <v>1</v>
      </c>
    </row>
    <row r="4" spans="2:8" x14ac:dyDescent="0.35">
      <c r="B4" s="10" t="s">
        <v>62</v>
      </c>
      <c r="C4" s="10">
        <v>1</v>
      </c>
      <c r="D4" s="11">
        <v>2</v>
      </c>
    </row>
    <row r="5" spans="2:8" x14ac:dyDescent="0.35">
      <c r="B5" s="10" t="s">
        <v>61</v>
      </c>
      <c r="C5" s="10">
        <v>2</v>
      </c>
      <c r="D5" s="11">
        <v>3</v>
      </c>
    </row>
    <row r="6" spans="2:8" x14ac:dyDescent="0.35">
      <c r="B6" s="10" t="s">
        <v>63</v>
      </c>
      <c r="C6" s="10">
        <v>1</v>
      </c>
      <c r="D6" s="11">
        <v>4</v>
      </c>
    </row>
    <row r="7" spans="2:8" x14ac:dyDescent="0.35">
      <c r="B7" s="10" t="s">
        <v>62</v>
      </c>
      <c r="C7" s="10">
        <v>2</v>
      </c>
      <c r="D7" s="11">
        <v>5</v>
      </c>
    </row>
    <row r="8" spans="2:8" x14ac:dyDescent="0.35">
      <c r="B8" s="10" t="s">
        <v>61</v>
      </c>
      <c r="C8" s="10">
        <v>3</v>
      </c>
      <c r="D8" s="11">
        <v>6</v>
      </c>
    </row>
    <row r="9" spans="2:8" x14ac:dyDescent="0.35">
      <c r="B9" s="10" t="s">
        <v>64</v>
      </c>
      <c r="C9" s="10">
        <v>1</v>
      </c>
      <c r="D9" s="11">
        <v>7</v>
      </c>
    </row>
    <row r="10" spans="2:8" x14ac:dyDescent="0.35">
      <c r="B10" s="10" t="s">
        <v>63</v>
      </c>
      <c r="C10" s="10">
        <v>2</v>
      </c>
      <c r="D10" s="11">
        <v>8</v>
      </c>
    </row>
    <row r="11" spans="2:8" x14ac:dyDescent="0.35">
      <c r="B11" s="10"/>
      <c r="C11" s="10"/>
      <c r="D11" s="10"/>
    </row>
    <row r="12" spans="2:8" x14ac:dyDescent="0.35">
      <c r="B12" s="10" t="s">
        <v>62</v>
      </c>
      <c r="C12" s="10">
        <v>3</v>
      </c>
      <c r="D12" s="12">
        <v>9</v>
      </c>
    </row>
    <row r="13" spans="2:8" x14ac:dyDescent="0.35">
      <c r="B13" s="10" t="s">
        <v>61</v>
      </c>
      <c r="C13" s="10">
        <v>4</v>
      </c>
      <c r="D13" s="12">
        <v>10</v>
      </c>
    </row>
    <row r="14" spans="2:8" x14ac:dyDescent="0.35">
      <c r="B14" s="10" t="s">
        <v>65</v>
      </c>
      <c r="C14" s="10">
        <v>1</v>
      </c>
      <c r="D14" s="12">
        <v>11</v>
      </c>
    </row>
    <row r="15" spans="2:8" x14ac:dyDescent="0.35">
      <c r="B15" s="10" t="s">
        <v>64</v>
      </c>
      <c r="C15" s="10">
        <v>2</v>
      </c>
      <c r="D15" s="12">
        <v>12</v>
      </c>
    </row>
    <row r="16" spans="2:8" x14ac:dyDescent="0.35">
      <c r="B16" s="10" t="s">
        <v>63</v>
      </c>
      <c r="C16" s="10">
        <v>3</v>
      </c>
      <c r="D16" s="12">
        <v>13</v>
      </c>
    </row>
    <row r="17" spans="2:4" x14ac:dyDescent="0.35">
      <c r="B17" s="10" t="s">
        <v>62</v>
      </c>
      <c r="C17" s="10">
        <v>4</v>
      </c>
      <c r="D17" s="12">
        <v>14</v>
      </c>
    </row>
    <row r="18" spans="2:4" x14ac:dyDescent="0.35">
      <c r="B18" s="10" t="s">
        <v>61</v>
      </c>
      <c r="C18" s="10">
        <v>5</v>
      </c>
      <c r="D18" s="12">
        <v>15</v>
      </c>
    </row>
    <row r="19" spans="2:4" x14ac:dyDescent="0.35">
      <c r="B19" s="10"/>
      <c r="C19" s="10"/>
      <c r="D19" s="10"/>
    </row>
    <row r="20" spans="2:4" x14ac:dyDescent="0.35">
      <c r="B20" s="10" t="s">
        <v>65</v>
      </c>
      <c r="C20" s="10">
        <v>2</v>
      </c>
      <c r="D20" s="13">
        <v>16</v>
      </c>
    </row>
    <row r="21" spans="2:4" x14ac:dyDescent="0.35">
      <c r="B21" s="10" t="s">
        <v>64</v>
      </c>
      <c r="C21" s="10">
        <v>3</v>
      </c>
      <c r="D21" s="13">
        <v>17</v>
      </c>
    </row>
    <row r="22" spans="2:4" x14ac:dyDescent="0.35">
      <c r="B22" s="10" t="s">
        <v>63</v>
      </c>
      <c r="C22" s="10">
        <v>4</v>
      </c>
      <c r="D22" s="13">
        <v>18</v>
      </c>
    </row>
    <row r="23" spans="2:4" x14ac:dyDescent="0.35">
      <c r="B23" s="10" t="s">
        <v>62</v>
      </c>
      <c r="C23" s="10">
        <v>5</v>
      </c>
      <c r="D23" s="13">
        <v>19</v>
      </c>
    </row>
    <row r="24" spans="2:4" x14ac:dyDescent="0.35">
      <c r="B24" s="10" t="s">
        <v>65</v>
      </c>
      <c r="C24" s="10">
        <v>3</v>
      </c>
      <c r="D24" s="13">
        <v>20</v>
      </c>
    </row>
    <row r="25" spans="2:4" x14ac:dyDescent="0.35">
      <c r="B25" s="10" t="s">
        <v>64</v>
      </c>
      <c r="C25" s="10">
        <v>4</v>
      </c>
      <c r="D25" s="13">
        <v>21</v>
      </c>
    </row>
    <row r="26" spans="2:4" x14ac:dyDescent="0.35">
      <c r="B26" s="10" t="s">
        <v>63</v>
      </c>
      <c r="C26" s="10">
        <v>5</v>
      </c>
      <c r="D26" s="13">
        <v>22</v>
      </c>
    </row>
    <row r="27" spans="2:4" x14ac:dyDescent="0.35">
      <c r="B27" s="10" t="s">
        <v>65</v>
      </c>
      <c r="C27" s="10">
        <v>4</v>
      </c>
      <c r="D27" s="13">
        <v>23</v>
      </c>
    </row>
    <row r="28" spans="2:4" x14ac:dyDescent="0.35">
      <c r="B28" s="10" t="s">
        <v>64</v>
      </c>
      <c r="C28" s="10">
        <v>5</v>
      </c>
      <c r="D28" s="13">
        <v>24</v>
      </c>
    </row>
    <row r="29" spans="2:4" x14ac:dyDescent="0.35">
      <c r="B29" s="10" t="s">
        <v>65</v>
      </c>
      <c r="C29" s="10">
        <v>5</v>
      </c>
      <c r="D29" s="13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showGridLines="0" topLeftCell="A13" zoomScale="88" zoomScaleNormal="88" workbookViewId="0">
      <selection activeCell="B22" sqref="B22:C23"/>
    </sheetView>
  </sheetViews>
  <sheetFormatPr baseColWidth="10" defaultRowHeight="14.5" x14ac:dyDescent="0.35"/>
  <cols>
    <col min="1" max="1" width="15.81640625" style="71" bestFit="1" customWidth="1"/>
    <col min="2" max="2" width="11" customWidth="1"/>
    <col min="3" max="3" width="24.453125" bestFit="1" customWidth="1"/>
    <col min="4" max="4" width="37.453125" customWidth="1"/>
    <col min="5" max="5" width="39.81640625" customWidth="1"/>
    <col min="6" max="6" width="28.81640625" customWidth="1"/>
  </cols>
  <sheetData>
    <row r="2" spans="2:6" x14ac:dyDescent="0.35">
      <c r="B2" s="98" t="s">
        <v>148</v>
      </c>
      <c r="C2" s="98"/>
      <c r="D2" s="98"/>
      <c r="E2" s="98"/>
      <c r="F2" s="98"/>
    </row>
    <row r="3" spans="2:6" ht="15" thickBot="1" x14ac:dyDescent="0.4"/>
    <row r="4" spans="2:6" ht="16" thickBot="1" x14ac:dyDescent="0.4">
      <c r="B4" s="99" t="s">
        <v>83</v>
      </c>
      <c r="C4" s="101" t="s">
        <v>66</v>
      </c>
      <c r="D4" s="102"/>
      <c r="E4" s="102"/>
      <c r="F4" s="103"/>
    </row>
    <row r="5" spans="2:6" ht="31.5" thickBot="1" x14ac:dyDescent="0.4">
      <c r="B5" s="100"/>
      <c r="C5" s="57" t="s">
        <v>84</v>
      </c>
      <c r="D5" s="57" t="s">
        <v>85</v>
      </c>
      <c r="E5" s="57" t="s">
        <v>86</v>
      </c>
      <c r="F5" s="58" t="s">
        <v>87</v>
      </c>
    </row>
    <row r="6" spans="2:6" ht="30.75" customHeight="1" thickBot="1" x14ac:dyDescent="0.4">
      <c r="B6" s="104">
        <v>1</v>
      </c>
      <c r="C6" s="106" t="s">
        <v>88</v>
      </c>
      <c r="D6" s="108" t="s">
        <v>89</v>
      </c>
      <c r="E6" s="110" t="s">
        <v>90</v>
      </c>
      <c r="F6" s="59" t="s">
        <v>91</v>
      </c>
    </row>
    <row r="7" spans="2:6" ht="16" thickBot="1" x14ac:dyDescent="0.4">
      <c r="B7" s="105"/>
      <c r="C7" s="107"/>
      <c r="D7" s="109"/>
      <c r="E7" s="111"/>
      <c r="F7" s="59" t="s">
        <v>92</v>
      </c>
    </row>
    <row r="8" spans="2:6" ht="31.5" customHeight="1" thickBot="1" x14ac:dyDescent="0.4">
      <c r="B8" s="104">
        <v>2</v>
      </c>
      <c r="C8" s="106" t="s">
        <v>93</v>
      </c>
      <c r="D8" s="108" t="s">
        <v>94</v>
      </c>
      <c r="E8" s="110" t="s">
        <v>95</v>
      </c>
      <c r="F8" s="60" t="s">
        <v>96</v>
      </c>
    </row>
    <row r="9" spans="2:6" ht="16" thickBot="1" x14ac:dyDescent="0.4">
      <c r="B9" s="105"/>
      <c r="C9" s="107"/>
      <c r="D9" s="112"/>
      <c r="E9" s="113"/>
      <c r="F9" s="61" t="s">
        <v>97</v>
      </c>
    </row>
    <row r="10" spans="2:6" ht="42" customHeight="1" thickBot="1" x14ac:dyDescent="0.4">
      <c r="B10" s="104">
        <v>3</v>
      </c>
      <c r="C10" s="62" t="s">
        <v>98</v>
      </c>
      <c r="D10" s="114" t="s">
        <v>99</v>
      </c>
      <c r="E10" s="114" t="s">
        <v>100</v>
      </c>
      <c r="F10" s="63" t="s">
        <v>101</v>
      </c>
    </row>
    <row r="11" spans="2:6" ht="16" thickBot="1" x14ac:dyDescent="0.4">
      <c r="B11" s="105"/>
      <c r="C11" s="64"/>
      <c r="D11" s="115"/>
      <c r="E11" s="115"/>
      <c r="F11" s="59" t="s">
        <v>102</v>
      </c>
    </row>
    <row r="12" spans="2:6" ht="15" thickBot="1" x14ac:dyDescent="0.4"/>
    <row r="13" spans="2:6" ht="16" thickBot="1" x14ac:dyDescent="0.4">
      <c r="B13" s="65" t="s">
        <v>83</v>
      </c>
      <c r="C13" s="66" t="s">
        <v>103</v>
      </c>
      <c r="D13" s="67" t="s">
        <v>60</v>
      </c>
      <c r="E13" s="68"/>
    </row>
    <row r="14" spans="2:6" ht="16" thickBot="1" x14ac:dyDescent="0.4">
      <c r="B14" s="104">
        <v>1</v>
      </c>
      <c r="C14" s="119" t="s">
        <v>104</v>
      </c>
      <c r="D14" s="69" t="s">
        <v>105</v>
      </c>
      <c r="E14" s="70"/>
    </row>
    <row r="15" spans="2:6" ht="16" thickBot="1" x14ac:dyDescent="0.4">
      <c r="B15" s="105"/>
      <c r="C15" s="120"/>
      <c r="D15" s="69" t="s">
        <v>106</v>
      </c>
      <c r="E15" s="70"/>
    </row>
    <row r="16" spans="2:6" ht="16" thickBot="1" x14ac:dyDescent="0.4">
      <c r="B16" s="104">
        <v>2</v>
      </c>
      <c r="C16" s="119" t="s">
        <v>107</v>
      </c>
      <c r="D16" s="69" t="s">
        <v>108</v>
      </c>
      <c r="E16" s="70"/>
    </row>
    <row r="17" spans="1:6" ht="16" thickBot="1" x14ac:dyDescent="0.4">
      <c r="B17" s="105"/>
      <c r="C17" s="120"/>
      <c r="D17" s="72" t="s">
        <v>109</v>
      </c>
      <c r="E17" s="70"/>
    </row>
    <row r="18" spans="1:6" ht="33" customHeight="1" thickBot="1" x14ac:dyDescent="0.4">
      <c r="B18" s="104">
        <v>3</v>
      </c>
      <c r="C18" s="119" t="s">
        <v>110</v>
      </c>
      <c r="D18" s="59" t="s">
        <v>111</v>
      </c>
      <c r="E18" s="73"/>
    </row>
    <row r="19" spans="1:6" ht="16" thickBot="1" x14ac:dyDescent="0.4">
      <c r="B19" s="105"/>
      <c r="C19" s="120"/>
      <c r="D19" s="74" t="s">
        <v>112</v>
      </c>
      <c r="E19" s="70"/>
    </row>
    <row r="21" spans="1:6" ht="15" thickBot="1" x14ac:dyDescent="0.4">
      <c r="D21">
        <v>1</v>
      </c>
      <c r="E21">
        <v>2</v>
      </c>
      <c r="F21">
        <v>3</v>
      </c>
    </row>
    <row r="22" spans="1:6" ht="15.5" thickBot="1" x14ac:dyDescent="0.4">
      <c r="B22" s="121"/>
      <c r="C22" s="122"/>
      <c r="D22" s="125" t="s">
        <v>60</v>
      </c>
      <c r="E22" s="126"/>
      <c r="F22" s="127"/>
    </row>
    <row r="23" spans="1:6" ht="30.5" thickBot="1" x14ac:dyDescent="0.4">
      <c r="B23" s="123"/>
      <c r="C23" s="124"/>
      <c r="D23" s="75" t="s">
        <v>113</v>
      </c>
      <c r="E23" s="75" t="s">
        <v>114</v>
      </c>
      <c r="F23" s="75" t="s">
        <v>115</v>
      </c>
    </row>
    <row r="24" spans="1:6" ht="45" customHeight="1" thickBot="1" x14ac:dyDescent="0.4">
      <c r="A24" s="71">
        <v>4</v>
      </c>
      <c r="B24" s="128" t="s">
        <v>66</v>
      </c>
      <c r="C24" s="75" t="s">
        <v>116</v>
      </c>
      <c r="D24" s="76" t="s">
        <v>117</v>
      </c>
      <c r="E24" s="77" t="s">
        <v>220</v>
      </c>
      <c r="F24" s="78" t="s">
        <v>221</v>
      </c>
    </row>
    <row r="25" spans="1:6" ht="45" customHeight="1" thickBot="1" x14ac:dyDescent="0.4">
      <c r="A25" s="71">
        <v>8</v>
      </c>
      <c r="B25" s="129"/>
      <c r="C25" s="75" t="s">
        <v>118</v>
      </c>
      <c r="D25" s="77" t="s">
        <v>220</v>
      </c>
      <c r="E25" s="78" t="s">
        <v>221</v>
      </c>
      <c r="F25" s="79" t="s">
        <v>222</v>
      </c>
    </row>
    <row r="26" spans="1:6" ht="45" customHeight="1" thickBot="1" x14ac:dyDescent="0.4">
      <c r="A26" s="71">
        <v>12</v>
      </c>
      <c r="B26" s="130"/>
      <c r="C26" s="75" t="s">
        <v>119</v>
      </c>
      <c r="D26" s="78" t="s">
        <v>221</v>
      </c>
      <c r="E26" s="79" t="s">
        <v>222</v>
      </c>
      <c r="F26" s="80" t="s">
        <v>223</v>
      </c>
    </row>
    <row r="27" spans="1:6" ht="35.25" customHeight="1" thickBot="1" x14ac:dyDescent="0.4"/>
    <row r="28" spans="1:6" ht="27.75" customHeight="1" thickBot="1" x14ac:dyDescent="0.4">
      <c r="B28" s="81" t="s">
        <v>224</v>
      </c>
      <c r="C28" s="131" t="s">
        <v>225</v>
      </c>
      <c r="D28" s="131"/>
      <c r="E28" s="132"/>
    </row>
    <row r="29" spans="1:6" ht="29" x14ac:dyDescent="0.35">
      <c r="B29" s="82" t="s">
        <v>223</v>
      </c>
      <c r="C29" s="133" t="s">
        <v>226</v>
      </c>
      <c r="D29" s="134"/>
      <c r="E29" s="135"/>
    </row>
    <row r="30" spans="1:6" ht="48" customHeight="1" x14ac:dyDescent="0.35">
      <c r="B30" s="83" t="s">
        <v>222</v>
      </c>
      <c r="C30" s="116" t="s">
        <v>227</v>
      </c>
      <c r="D30" s="117"/>
      <c r="E30" s="118"/>
    </row>
    <row r="31" spans="1:6" ht="30" customHeight="1" x14ac:dyDescent="0.35">
      <c r="B31" s="139" t="s">
        <v>221</v>
      </c>
      <c r="C31" s="141" t="s">
        <v>228</v>
      </c>
      <c r="D31" s="142"/>
      <c r="E31" s="143"/>
    </row>
    <row r="32" spans="1:6" ht="43.5" customHeight="1" x14ac:dyDescent="0.35">
      <c r="B32" s="140"/>
      <c r="C32" s="133" t="s">
        <v>229</v>
      </c>
      <c r="D32" s="134"/>
      <c r="E32" s="135"/>
    </row>
    <row r="33" spans="2:5" ht="30" customHeight="1" x14ac:dyDescent="0.35">
      <c r="B33" s="139" t="s">
        <v>230</v>
      </c>
      <c r="C33" s="141" t="s">
        <v>231</v>
      </c>
      <c r="D33" s="142"/>
      <c r="E33" s="143"/>
    </row>
    <row r="34" spans="2:5" ht="26.25" customHeight="1" x14ac:dyDescent="0.35">
      <c r="B34" s="140"/>
      <c r="C34" s="133" t="s">
        <v>232</v>
      </c>
      <c r="D34" s="134"/>
      <c r="E34" s="135"/>
    </row>
    <row r="35" spans="2:5" ht="29.5" thickBot="1" x14ac:dyDescent="0.4">
      <c r="B35" s="84" t="s">
        <v>233</v>
      </c>
      <c r="C35" s="136" t="s">
        <v>234</v>
      </c>
      <c r="D35" s="137"/>
      <c r="E35" s="138"/>
    </row>
  </sheetData>
  <mergeCells count="33">
    <mergeCell ref="C35:E35"/>
    <mergeCell ref="B31:B32"/>
    <mergeCell ref="C31:E31"/>
    <mergeCell ref="C32:E32"/>
    <mergeCell ref="B33:B34"/>
    <mergeCell ref="C33:E33"/>
    <mergeCell ref="C34:E34"/>
    <mergeCell ref="C30:E30"/>
    <mergeCell ref="B14:B15"/>
    <mergeCell ref="C14:C15"/>
    <mergeCell ref="B16:B17"/>
    <mergeCell ref="C16:C17"/>
    <mergeCell ref="B18:B19"/>
    <mergeCell ref="C18:C19"/>
    <mergeCell ref="B22:C23"/>
    <mergeCell ref="D22:F22"/>
    <mergeCell ref="B24:B26"/>
    <mergeCell ref="C28:E28"/>
    <mergeCell ref="C29:E29"/>
    <mergeCell ref="B8:B9"/>
    <mergeCell ref="C8:C9"/>
    <mergeCell ref="D8:D9"/>
    <mergeCell ref="E8:E9"/>
    <mergeCell ref="B10:B11"/>
    <mergeCell ref="D10:D11"/>
    <mergeCell ref="E10:E11"/>
    <mergeCell ref="B2:F2"/>
    <mergeCell ref="B4:B5"/>
    <mergeCell ref="C4:F4"/>
    <mergeCell ref="B6:B7"/>
    <mergeCell ref="C6:C7"/>
    <mergeCell ref="D6:D7"/>
    <mergeCell ref="E6:E7"/>
  </mergeCells>
  <pageMargins left="0.3" right="0.22" top="0.75" bottom="0.75" header="0.3" footer="0.3"/>
  <pageSetup paperSize="9" scale="64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L60"/>
  <sheetViews>
    <sheetView showGridLines="0" tabSelected="1" view="pageBreakPreview" topLeftCell="J45" zoomScale="25" zoomScaleNormal="30" zoomScaleSheetLayoutView="25" workbookViewId="0">
      <selection activeCell="O61" sqref="O61"/>
    </sheetView>
  </sheetViews>
  <sheetFormatPr baseColWidth="10" defaultColWidth="20" defaultRowHeight="14.5" outlineLevelRow="1" outlineLevelCol="2" x14ac:dyDescent="0.35"/>
  <cols>
    <col min="1" max="1" width="29.54296875" style="15" customWidth="1" outlineLevel="1"/>
    <col min="2" max="2" width="37.26953125" style="15" customWidth="1" outlineLevel="1"/>
    <col min="3" max="3" width="22.54296875" style="15" customWidth="1" outlineLevel="1"/>
    <col min="4" max="4" width="31.54296875" style="15" customWidth="1" outlineLevel="1"/>
    <col min="5" max="5" width="33.81640625" style="15" customWidth="1" outlineLevel="1"/>
    <col min="6" max="6" width="35.453125" style="15" customWidth="1" outlineLevel="1"/>
    <col min="7" max="7" width="22.81640625" style="15" customWidth="1" outlineLevel="1"/>
    <col min="8" max="8" width="54.1796875" style="15" customWidth="1"/>
    <col min="9" max="9" width="71.453125" style="15" customWidth="1"/>
    <col min="10" max="10" width="140" style="15" customWidth="1"/>
    <col min="11" max="11" width="17.1796875" style="15" customWidth="1" outlineLevel="2"/>
    <col min="12" max="17" width="15.54296875" style="15" customWidth="1" outlineLevel="2"/>
    <col min="18" max="18" width="35.54296875" style="15" customWidth="1" outlineLevel="2"/>
    <col min="19" max="19" width="38.81640625" style="15" customWidth="1" outlineLevel="1"/>
    <col min="20" max="20" width="44.453125" style="15" customWidth="1" outlineLevel="1"/>
    <col min="21" max="21" width="74" style="15" customWidth="1" outlineLevel="1"/>
    <col min="22" max="22" width="92.54296875" style="16" customWidth="1" outlineLevel="1"/>
    <col min="23" max="23" width="57.54296875" style="15" customWidth="1" outlineLevel="1"/>
    <col min="24" max="24" width="35.54296875" style="15" customWidth="1"/>
    <col min="25" max="25" width="17.54296875" style="15" customWidth="1"/>
    <col min="26" max="31" width="15.54296875" style="15" customWidth="1"/>
    <col min="32" max="32" width="41" style="15" customWidth="1"/>
    <col min="33" max="16384" width="20" style="15"/>
  </cols>
  <sheetData>
    <row r="1" spans="1:64" ht="57.75" customHeight="1" x14ac:dyDescent="0.35">
      <c r="A1" s="238"/>
      <c r="B1" s="239"/>
      <c r="C1" s="239"/>
      <c r="D1" s="239"/>
      <c r="E1" s="239"/>
      <c r="F1" s="240"/>
      <c r="G1" s="258" t="s">
        <v>140</v>
      </c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60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64" ht="27.75" customHeight="1" x14ac:dyDescent="0.35">
      <c r="A2" s="241"/>
      <c r="B2" s="242"/>
      <c r="C2" s="242"/>
      <c r="D2" s="242"/>
      <c r="E2" s="242"/>
      <c r="F2" s="243"/>
      <c r="G2" s="261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3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</row>
    <row r="3" spans="1:64" ht="57.75" customHeight="1" x14ac:dyDescent="0.35">
      <c r="A3" s="241"/>
      <c r="B3" s="242"/>
      <c r="C3" s="242"/>
      <c r="D3" s="242"/>
      <c r="E3" s="242"/>
      <c r="F3" s="243"/>
      <c r="G3" s="261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3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</row>
    <row r="4" spans="1:64" ht="23.25" customHeight="1" thickBot="1" x14ac:dyDescent="0.4">
      <c r="A4" s="244"/>
      <c r="B4" s="245"/>
      <c r="C4" s="245"/>
      <c r="D4" s="245"/>
      <c r="E4" s="245"/>
      <c r="F4" s="246"/>
      <c r="G4" s="264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6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customFormat="1" ht="63" customHeight="1" outlineLevel="1" x14ac:dyDescent="0.35">
      <c r="A5" s="148" t="s">
        <v>125</v>
      </c>
      <c r="B5" s="149"/>
      <c r="C5" s="150"/>
      <c r="D5" s="247" t="s">
        <v>275</v>
      </c>
      <c r="E5" s="247"/>
      <c r="F5" s="247"/>
      <c r="G5" s="247"/>
      <c r="H5" s="247"/>
      <c r="I5" s="247"/>
      <c r="J5" s="267" t="s">
        <v>257</v>
      </c>
      <c r="K5" s="269">
        <v>20450137821</v>
      </c>
      <c r="L5" s="269"/>
      <c r="M5" s="269"/>
      <c r="N5" s="269"/>
      <c r="O5" s="269"/>
      <c r="P5" s="269"/>
      <c r="Q5" s="269"/>
      <c r="R5" s="269"/>
      <c r="S5" s="269"/>
      <c r="T5" s="269"/>
      <c r="U5" s="267" t="s">
        <v>258</v>
      </c>
      <c r="V5" s="271" t="s">
        <v>259</v>
      </c>
      <c r="W5" s="271"/>
      <c r="X5" s="271"/>
      <c r="Y5" s="251" t="s">
        <v>146</v>
      </c>
      <c r="Z5" s="252"/>
      <c r="AA5" s="252"/>
      <c r="AB5" s="253"/>
      <c r="AC5" s="248" t="s">
        <v>272</v>
      </c>
      <c r="AD5" s="249"/>
      <c r="AE5" s="249"/>
      <c r="AF5" s="250"/>
    </row>
    <row r="6" spans="1:64" customFormat="1" ht="53.25" customHeight="1" outlineLevel="1" thickBot="1" x14ac:dyDescent="0.4">
      <c r="A6" s="273" t="s">
        <v>145</v>
      </c>
      <c r="B6" s="274"/>
      <c r="C6" s="274"/>
      <c r="D6" s="275" t="s">
        <v>274</v>
      </c>
      <c r="E6" s="276"/>
      <c r="F6" s="276"/>
      <c r="G6" s="276"/>
      <c r="H6" s="276"/>
      <c r="I6" s="277"/>
      <c r="J6" s="268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68"/>
      <c r="V6" s="272"/>
      <c r="W6" s="272"/>
      <c r="X6" s="272"/>
      <c r="Y6" s="268" t="s">
        <v>147</v>
      </c>
      <c r="Z6" s="268"/>
      <c r="AA6" s="268"/>
      <c r="AB6" s="268"/>
      <c r="AC6" s="278">
        <v>2</v>
      </c>
      <c r="AD6" s="278"/>
      <c r="AE6" s="278"/>
      <c r="AF6" s="279"/>
    </row>
    <row r="7" spans="1:64" ht="18" customHeight="1" outlineLevel="1" thickBot="1" x14ac:dyDescent="0.6">
      <c r="A7" s="280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2"/>
    </row>
    <row r="8" spans="1:64" ht="61.5" customHeight="1" outlineLevel="1" x14ac:dyDescent="0.35">
      <c r="A8" s="256" t="s">
        <v>123</v>
      </c>
      <c r="B8" s="254" t="s">
        <v>0</v>
      </c>
      <c r="C8" s="254" t="s">
        <v>67</v>
      </c>
      <c r="D8" s="49" t="s">
        <v>77</v>
      </c>
      <c r="E8" s="254" t="s">
        <v>1</v>
      </c>
      <c r="F8" s="254" t="s">
        <v>126</v>
      </c>
      <c r="G8" s="289" t="s">
        <v>260</v>
      </c>
      <c r="H8" s="147" t="s">
        <v>71</v>
      </c>
      <c r="I8" s="147" t="s">
        <v>158</v>
      </c>
      <c r="J8" s="147" t="s">
        <v>156</v>
      </c>
      <c r="K8" s="147" t="s">
        <v>80</v>
      </c>
      <c r="L8" s="147"/>
      <c r="M8" s="147"/>
      <c r="N8" s="147"/>
      <c r="O8" s="147"/>
      <c r="P8" s="147"/>
      <c r="Q8" s="147"/>
      <c r="R8" s="147"/>
      <c r="S8" s="147" t="s">
        <v>120</v>
      </c>
      <c r="T8" s="147"/>
      <c r="U8" s="147"/>
      <c r="V8" s="147"/>
      <c r="W8" s="147"/>
      <c r="X8" s="254" t="s">
        <v>121</v>
      </c>
      <c r="Y8" s="147" t="s">
        <v>122</v>
      </c>
      <c r="Z8" s="147"/>
      <c r="AA8" s="147"/>
      <c r="AB8" s="147"/>
      <c r="AC8" s="147"/>
      <c r="AD8" s="147"/>
      <c r="AE8" s="147"/>
      <c r="AF8" s="284"/>
    </row>
    <row r="9" spans="1:64" ht="188.25" customHeight="1" thickBot="1" x14ac:dyDescent="0.4">
      <c r="A9" s="257"/>
      <c r="B9" s="255"/>
      <c r="C9" s="255"/>
      <c r="D9" s="55" t="s">
        <v>124</v>
      </c>
      <c r="E9" s="255"/>
      <c r="F9" s="255"/>
      <c r="G9" s="290"/>
      <c r="H9" s="283"/>
      <c r="I9" s="283"/>
      <c r="J9" s="283"/>
      <c r="K9" s="55" t="s">
        <v>73</v>
      </c>
      <c r="L9" s="55" t="s">
        <v>74</v>
      </c>
      <c r="M9" s="55" t="s">
        <v>75</v>
      </c>
      <c r="N9" s="55" t="s">
        <v>76</v>
      </c>
      <c r="O9" s="55" t="s">
        <v>78</v>
      </c>
      <c r="P9" s="55" t="s">
        <v>79</v>
      </c>
      <c r="Q9" s="55" t="s">
        <v>81</v>
      </c>
      <c r="R9" s="55" t="s">
        <v>82</v>
      </c>
      <c r="S9" s="55" t="s">
        <v>3</v>
      </c>
      <c r="T9" s="55" t="s">
        <v>4</v>
      </c>
      <c r="U9" s="55" t="s">
        <v>7</v>
      </c>
      <c r="V9" s="55" t="s">
        <v>5</v>
      </c>
      <c r="W9" s="55" t="s">
        <v>6</v>
      </c>
      <c r="X9" s="255"/>
      <c r="Y9" s="55" t="s">
        <v>73</v>
      </c>
      <c r="Z9" s="55" t="s">
        <v>74</v>
      </c>
      <c r="AA9" s="55" t="s">
        <v>75</v>
      </c>
      <c r="AB9" s="55" t="s">
        <v>76</v>
      </c>
      <c r="AC9" s="55" t="s">
        <v>78</v>
      </c>
      <c r="AD9" s="55" t="s">
        <v>79</v>
      </c>
      <c r="AE9" s="55" t="s">
        <v>81</v>
      </c>
      <c r="AF9" s="56" t="s">
        <v>82</v>
      </c>
    </row>
    <row r="10" spans="1:64" ht="409.6" customHeight="1" x14ac:dyDescent="0.35">
      <c r="A10" s="303" t="s">
        <v>274</v>
      </c>
      <c r="B10" s="187" t="s">
        <v>236</v>
      </c>
      <c r="C10" s="146" t="s">
        <v>185</v>
      </c>
      <c r="D10" s="298" t="s">
        <v>129</v>
      </c>
      <c r="E10" s="187" t="s">
        <v>184</v>
      </c>
      <c r="F10" s="51" t="s">
        <v>159</v>
      </c>
      <c r="G10" s="51" t="s">
        <v>2</v>
      </c>
      <c r="H10" s="52" t="s">
        <v>160</v>
      </c>
      <c r="I10" s="52" t="s">
        <v>161</v>
      </c>
      <c r="J10" s="52" t="s">
        <v>157</v>
      </c>
      <c r="K10" s="48">
        <v>2</v>
      </c>
      <c r="L10" s="48">
        <v>1</v>
      </c>
      <c r="M10" s="48">
        <v>1</v>
      </c>
      <c r="N10" s="48">
        <v>3</v>
      </c>
      <c r="O10" s="48">
        <f t="shared" ref="O10" si="0">SUM(K10:N10)</f>
        <v>7</v>
      </c>
      <c r="P10" s="48">
        <v>2</v>
      </c>
      <c r="Q10" s="48">
        <f t="shared" ref="Q10:Q24" si="1">+O10*P10</f>
        <v>14</v>
      </c>
      <c r="R10" s="48" t="str">
        <f t="shared" ref="R10:R37" si="2">IF(Q10="","",IF(Q10&lt;=4,"Trivial",IF(AND(Q10&gt;=5, Q10&lt;=8),"Tolerable",IF(AND(Q10&gt;=9,Q10&lt;=16),"Moderado",IF(AND(Q10&gt;=17,Q10&lt;=24),"Importante","Intolerable")))))</f>
        <v>Moderado</v>
      </c>
      <c r="S10" s="53"/>
      <c r="T10" s="53"/>
      <c r="U10" s="53" t="s">
        <v>200</v>
      </c>
      <c r="V10" s="53" t="s">
        <v>201</v>
      </c>
      <c r="W10" s="53"/>
      <c r="X10" s="48" t="s">
        <v>266</v>
      </c>
      <c r="Y10" s="48">
        <v>2</v>
      </c>
      <c r="Z10" s="48">
        <v>1</v>
      </c>
      <c r="AA10" s="48">
        <v>1</v>
      </c>
      <c r="AB10" s="48">
        <v>3</v>
      </c>
      <c r="AC10" s="48">
        <f t="shared" ref="AC10:AC13" si="3">SUM(Y10:AB10)</f>
        <v>7</v>
      </c>
      <c r="AD10" s="48">
        <v>1</v>
      </c>
      <c r="AE10" s="48">
        <f t="shared" ref="AE10" si="4">+AC10*AD10</f>
        <v>7</v>
      </c>
      <c r="AF10" s="54" t="str">
        <f t="shared" ref="AF10:AF33" si="5">IF(AE10="","",IF(AE10&lt;=4,"Trivial",IF(AND(AE10&gt;=5, AE10&lt;=8),"Tolerable",IF(AND(AE10&gt;=9,AE10&lt;=16),"Moderado",IF(AND(AE10&gt;=17,AE10&lt;=24),"Importante","Intolerable")))))</f>
        <v>Tolerable</v>
      </c>
    </row>
    <row r="11" spans="1:64" ht="409.6" customHeight="1" x14ac:dyDescent="0.35">
      <c r="A11" s="304"/>
      <c r="B11" s="191"/>
      <c r="C11" s="146"/>
      <c r="D11" s="298"/>
      <c r="E11" s="191"/>
      <c r="F11" s="50" t="s">
        <v>127</v>
      </c>
      <c r="G11" s="50" t="s">
        <v>2</v>
      </c>
      <c r="H11" s="26" t="s">
        <v>162</v>
      </c>
      <c r="I11" s="26" t="s">
        <v>163</v>
      </c>
      <c r="J11" s="26" t="s">
        <v>157</v>
      </c>
      <c r="K11" s="23">
        <v>2</v>
      </c>
      <c r="L11" s="23">
        <v>1</v>
      </c>
      <c r="M11" s="23">
        <v>1</v>
      </c>
      <c r="N11" s="23">
        <v>3</v>
      </c>
      <c r="O11" s="23">
        <f t="shared" ref="O11" si="6">SUM(K11:N11)</f>
        <v>7</v>
      </c>
      <c r="P11" s="23">
        <v>2</v>
      </c>
      <c r="Q11" s="23">
        <f t="shared" si="1"/>
        <v>14</v>
      </c>
      <c r="R11" s="23" t="str">
        <f t="shared" si="2"/>
        <v>Moderado</v>
      </c>
      <c r="S11" s="44"/>
      <c r="T11" s="44"/>
      <c r="U11" s="44"/>
      <c r="V11" s="26" t="s">
        <v>202</v>
      </c>
      <c r="W11" s="44"/>
      <c r="X11" s="48" t="s">
        <v>266</v>
      </c>
      <c r="Y11" s="23">
        <v>2</v>
      </c>
      <c r="Z11" s="23">
        <v>1</v>
      </c>
      <c r="AA11" s="23">
        <v>1</v>
      </c>
      <c r="AB11" s="23">
        <v>3</v>
      </c>
      <c r="AC11" s="23">
        <f t="shared" si="3"/>
        <v>7</v>
      </c>
      <c r="AD11" s="23">
        <v>1</v>
      </c>
      <c r="AE11" s="23">
        <f>+AC11*AD11</f>
        <v>7</v>
      </c>
      <c r="AF11" s="45" t="str">
        <f t="shared" si="5"/>
        <v>Tolerable</v>
      </c>
    </row>
    <row r="12" spans="1:64" ht="409.6" customHeight="1" x14ac:dyDescent="0.35">
      <c r="A12" s="304"/>
      <c r="B12" s="191"/>
      <c r="C12" s="146"/>
      <c r="D12" s="298"/>
      <c r="E12" s="191"/>
      <c r="F12" s="50" t="s">
        <v>127</v>
      </c>
      <c r="G12" s="50" t="s">
        <v>2</v>
      </c>
      <c r="H12" s="26" t="s">
        <v>164</v>
      </c>
      <c r="I12" s="26" t="s">
        <v>165</v>
      </c>
      <c r="J12" s="26" t="s">
        <v>157</v>
      </c>
      <c r="K12" s="23">
        <v>2</v>
      </c>
      <c r="L12" s="23">
        <v>1</v>
      </c>
      <c r="M12" s="23">
        <v>1</v>
      </c>
      <c r="N12" s="23">
        <v>3</v>
      </c>
      <c r="O12" s="23">
        <f t="shared" ref="O12:O18" si="7">SUM(K12:N12)</f>
        <v>7</v>
      </c>
      <c r="P12" s="23">
        <v>2</v>
      </c>
      <c r="Q12" s="23">
        <f t="shared" si="1"/>
        <v>14</v>
      </c>
      <c r="R12" s="23" t="str">
        <f t="shared" si="2"/>
        <v>Moderado</v>
      </c>
      <c r="S12" s="44"/>
      <c r="T12" s="44"/>
      <c r="U12" s="44" t="s">
        <v>204</v>
      </c>
      <c r="V12" s="26" t="s">
        <v>203</v>
      </c>
      <c r="W12" s="44"/>
      <c r="X12" s="48" t="s">
        <v>266</v>
      </c>
      <c r="Y12" s="23">
        <v>2</v>
      </c>
      <c r="Z12" s="23">
        <v>1</v>
      </c>
      <c r="AA12" s="23">
        <v>1</v>
      </c>
      <c r="AB12" s="23">
        <v>3</v>
      </c>
      <c r="AC12" s="23">
        <f t="shared" si="3"/>
        <v>7</v>
      </c>
      <c r="AD12" s="23">
        <v>1</v>
      </c>
      <c r="AE12" s="23">
        <f>+AC12*AD12</f>
        <v>7</v>
      </c>
      <c r="AF12" s="45" t="str">
        <f t="shared" si="5"/>
        <v>Tolerable</v>
      </c>
    </row>
    <row r="13" spans="1:64" ht="409.6" customHeight="1" x14ac:dyDescent="0.35">
      <c r="A13" s="304"/>
      <c r="B13" s="191"/>
      <c r="C13" s="146"/>
      <c r="D13" s="298"/>
      <c r="E13" s="191"/>
      <c r="F13" s="50" t="s">
        <v>127</v>
      </c>
      <c r="G13" s="50" t="s">
        <v>2</v>
      </c>
      <c r="H13" s="26" t="s">
        <v>166</v>
      </c>
      <c r="I13" s="26" t="s">
        <v>167</v>
      </c>
      <c r="J13" s="26" t="s">
        <v>157</v>
      </c>
      <c r="K13" s="23">
        <v>2</v>
      </c>
      <c r="L13" s="23">
        <v>1</v>
      </c>
      <c r="M13" s="23">
        <v>1</v>
      </c>
      <c r="N13" s="23">
        <v>3</v>
      </c>
      <c r="O13" s="23">
        <f t="shared" ref="O13" si="8">SUM(K13:N13)</f>
        <v>7</v>
      </c>
      <c r="P13" s="23">
        <v>2</v>
      </c>
      <c r="Q13" s="23">
        <f t="shared" si="1"/>
        <v>14</v>
      </c>
      <c r="R13" s="23" t="str">
        <f t="shared" si="2"/>
        <v>Moderado</v>
      </c>
      <c r="S13" s="44"/>
      <c r="T13" s="44"/>
      <c r="U13" s="44"/>
      <c r="V13" s="26" t="s">
        <v>205</v>
      </c>
      <c r="W13" s="44"/>
      <c r="X13" s="48" t="s">
        <v>266</v>
      </c>
      <c r="Y13" s="23">
        <v>2</v>
      </c>
      <c r="Z13" s="23">
        <v>1</v>
      </c>
      <c r="AA13" s="23">
        <v>1</v>
      </c>
      <c r="AB13" s="23">
        <v>3</v>
      </c>
      <c r="AC13" s="23">
        <f t="shared" si="3"/>
        <v>7</v>
      </c>
      <c r="AD13" s="23">
        <v>1</v>
      </c>
      <c r="AE13" s="23">
        <f t="shared" ref="AE13:AE14" si="9">+AC13*AD13</f>
        <v>7</v>
      </c>
      <c r="AF13" s="45" t="str">
        <f t="shared" si="5"/>
        <v>Tolerable</v>
      </c>
    </row>
    <row r="14" spans="1:64" ht="409.6" customHeight="1" x14ac:dyDescent="0.35">
      <c r="A14" s="304"/>
      <c r="B14" s="191"/>
      <c r="C14" s="146"/>
      <c r="D14" s="298"/>
      <c r="E14" s="191"/>
      <c r="F14" s="50" t="s">
        <v>127</v>
      </c>
      <c r="G14" s="50" t="s">
        <v>2</v>
      </c>
      <c r="H14" s="26" t="s">
        <v>213</v>
      </c>
      <c r="I14" s="26" t="s">
        <v>168</v>
      </c>
      <c r="J14" s="26" t="s">
        <v>157</v>
      </c>
      <c r="K14" s="23">
        <v>2</v>
      </c>
      <c r="L14" s="23">
        <v>1</v>
      </c>
      <c r="M14" s="23">
        <v>1</v>
      </c>
      <c r="N14" s="23">
        <v>3</v>
      </c>
      <c r="O14" s="23">
        <f t="shared" ref="O14" si="10">SUM(K14:N14)</f>
        <v>7</v>
      </c>
      <c r="P14" s="23">
        <v>2</v>
      </c>
      <c r="Q14" s="23">
        <f t="shared" si="1"/>
        <v>14</v>
      </c>
      <c r="R14" s="23" t="str">
        <f t="shared" si="2"/>
        <v>Moderado</v>
      </c>
      <c r="S14" s="44"/>
      <c r="T14" s="44"/>
      <c r="U14" s="44"/>
      <c r="V14" s="44" t="s">
        <v>206</v>
      </c>
      <c r="W14" s="44"/>
      <c r="X14" s="48" t="s">
        <v>266</v>
      </c>
      <c r="Y14" s="23">
        <v>2</v>
      </c>
      <c r="Z14" s="23">
        <v>1</v>
      </c>
      <c r="AA14" s="23">
        <v>1</v>
      </c>
      <c r="AB14" s="23">
        <v>3</v>
      </c>
      <c r="AC14" s="23">
        <f t="shared" ref="AC14:AC15" si="11">SUM(Y14:AB14)</f>
        <v>7</v>
      </c>
      <c r="AD14" s="23">
        <v>1</v>
      </c>
      <c r="AE14" s="23">
        <f t="shared" si="9"/>
        <v>7</v>
      </c>
      <c r="AF14" s="45" t="str">
        <f t="shared" si="5"/>
        <v>Tolerable</v>
      </c>
    </row>
    <row r="15" spans="1:64" ht="409.6" customHeight="1" x14ac:dyDescent="0.35">
      <c r="A15" s="304"/>
      <c r="B15" s="191"/>
      <c r="C15" s="146"/>
      <c r="D15" s="298"/>
      <c r="E15" s="191"/>
      <c r="F15" s="50" t="s">
        <v>127</v>
      </c>
      <c r="G15" s="50" t="s">
        <v>2</v>
      </c>
      <c r="H15" s="26" t="s">
        <v>169</v>
      </c>
      <c r="I15" s="26" t="s">
        <v>170</v>
      </c>
      <c r="J15" s="26" t="s">
        <v>157</v>
      </c>
      <c r="K15" s="23">
        <v>2</v>
      </c>
      <c r="L15" s="23">
        <v>1</v>
      </c>
      <c r="M15" s="23">
        <v>1</v>
      </c>
      <c r="N15" s="23">
        <v>3</v>
      </c>
      <c r="O15" s="23">
        <f t="shared" si="7"/>
        <v>7</v>
      </c>
      <c r="P15" s="23">
        <v>2</v>
      </c>
      <c r="Q15" s="23">
        <f t="shared" si="1"/>
        <v>14</v>
      </c>
      <c r="R15" s="23" t="str">
        <f t="shared" si="2"/>
        <v>Moderado</v>
      </c>
      <c r="S15" s="23"/>
      <c r="T15" s="23"/>
      <c r="U15" s="44"/>
      <c r="V15" s="26" t="s">
        <v>207</v>
      </c>
      <c r="W15" s="44" t="s">
        <v>208</v>
      </c>
      <c r="X15" s="48" t="s">
        <v>266</v>
      </c>
      <c r="Y15" s="23">
        <v>2</v>
      </c>
      <c r="Z15" s="23">
        <v>1</v>
      </c>
      <c r="AA15" s="23">
        <v>1</v>
      </c>
      <c r="AB15" s="23">
        <v>3</v>
      </c>
      <c r="AC15" s="23">
        <f t="shared" si="11"/>
        <v>7</v>
      </c>
      <c r="AD15" s="23">
        <v>1</v>
      </c>
      <c r="AE15" s="23">
        <f>+AC15*AD15</f>
        <v>7</v>
      </c>
      <c r="AF15" s="45" t="str">
        <f t="shared" si="5"/>
        <v>Tolerable</v>
      </c>
    </row>
    <row r="16" spans="1:64" ht="409.6" customHeight="1" x14ac:dyDescent="0.35">
      <c r="A16" s="304"/>
      <c r="B16" s="191"/>
      <c r="C16" s="146"/>
      <c r="D16" s="298"/>
      <c r="E16" s="191"/>
      <c r="F16" s="50" t="s">
        <v>127</v>
      </c>
      <c r="G16" s="50" t="s">
        <v>2</v>
      </c>
      <c r="H16" s="26" t="s">
        <v>171</v>
      </c>
      <c r="I16" s="26" t="s">
        <v>163</v>
      </c>
      <c r="J16" s="26" t="s">
        <v>157</v>
      </c>
      <c r="K16" s="23">
        <v>2</v>
      </c>
      <c r="L16" s="23">
        <v>1</v>
      </c>
      <c r="M16" s="23">
        <v>1</v>
      </c>
      <c r="N16" s="23">
        <v>3</v>
      </c>
      <c r="O16" s="23">
        <f t="shared" si="7"/>
        <v>7</v>
      </c>
      <c r="P16" s="23">
        <v>2</v>
      </c>
      <c r="Q16" s="23">
        <f t="shared" si="1"/>
        <v>14</v>
      </c>
      <c r="R16" s="23" t="str">
        <f t="shared" si="2"/>
        <v>Moderado</v>
      </c>
      <c r="S16" s="23"/>
      <c r="T16" s="23"/>
      <c r="U16" s="26"/>
      <c r="V16" s="26" t="s">
        <v>209</v>
      </c>
      <c r="W16" s="44"/>
      <c r="X16" s="48" t="s">
        <v>266</v>
      </c>
      <c r="Y16" s="23">
        <v>2</v>
      </c>
      <c r="Z16" s="23">
        <v>1</v>
      </c>
      <c r="AA16" s="23">
        <v>1</v>
      </c>
      <c r="AB16" s="23">
        <v>3</v>
      </c>
      <c r="AC16" s="23">
        <f t="shared" ref="AC16:AC33" si="12">SUM(Y16:AB16)</f>
        <v>7</v>
      </c>
      <c r="AD16" s="23">
        <v>1</v>
      </c>
      <c r="AE16" s="23">
        <f>+AC16*AD16</f>
        <v>7</v>
      </c>
      <c r="AF16" s="45" t="str">
        <f t="shared" si="5"/>
        <v>Tolerable</v>
      </c>
    </row>
    <row r="17" spans="1:32" ht="409.6" customHeight="1" x14ac:dyDescent="0.35">
      <c r="A17" s="304"/>
      <c r="B17" s="191"/>
      <c r="C17" s="146"/>
      <c r="D17" s="298"/>
      <c r="E17" s="191"/>
      <c r="F17" s="50" t="s">
        <v>172</v>
      </c>
      <c r="G17" s="50" t="s">
        <v>261</v>
      </c>
      <c r="H17" s="44" t="s">
        <v>173</v>
      </c>
      <c r="I17" s="44" t="s">
        <v>174</v>
      </c>
      <c r="J17" s="26" t="s">
        <v>157</v>
      </c>
      <c r="K17" s="23">
        <v>2</v>
      </c>
      <c r="L17" s="23">
        <v>1</v>
      </c>
      <c r="M17" s="23">
        <v>1</v>
      </c>
      <c r="N17" s="23">
        <v>3</v>
      </c>
      <c r="O17" s="23">
        <f t="shared" si="7"/>
        <v>7</v>
      </c>
      <c r="P17" s="23">
        <v>2</v>
      </c>
      <c r="Q17" s="23">
        <f t="shared" si="1"/>
        <v>14</v>
      </c>
      <c r="R17" s="23" t="str">
        <f t="shared" si="2"/>
        <v>Moderado</v>
      </c>
      <c r="S17" s="23"/>
      <c r="T17" s="23"/>
      <c r="U17" s="26"/>
      <c r="V17" s="44" t="s">
        <v>210</v>
      </c>
      <c r="W17" s="44"/>
      <c r="X17" s="48" t="s">
        <v>266</v>
      </c>
      <c r="Y17" s="23">
        <v>2</v>
      </c>
      <c r="Z17" s="23">
        <v>1</v>
      </c>
      <c r="AA17" s="23">
        <v>1</v>
      </c>
      <c r="AB17" s="23">
        <v>3</v>
      </c>
      <c r="AC17" s="23">
        <f t="shared" si="12"/>
        <v>7</v>
      </c>
      <c r="AD17" s="23">
        <v>1</v>
      </c>
      <c r="AE17" s="23">
        <f t="shared" ref="AE17:AE24" si="13">+AC17*AD17</f>
        <v>7</v>
      </c>
      <c r="AF17" s="45" t="str">
        <f t="shared" si="5"/>
        <v>Tolerable</v>
      </c>
    </row>
    <row r="18" spans="1:32" ht="409.6" customHeight="1" x14ac:dyDescent="0.35">
      <c r="A18" s="304"/>
      <c r="B18" s="191"/>
      <c r="C18" s="146"/>
      <c r="D18" s="298"/>
      <c r="E18" s="191"/>
      <c r="F18" s="50" t="s">
        <v>172</v>
      </c>
      <c r="G18" s="50" t="s">
        <v>261</v>
      </c>
      <c r="H18" s="44" t="s">
        <v>175</v>
      </c>
      <c r="I18" s="26" t="s">
        <v>176</v>
      </c>
      <c r="J18" s="26" t="s">
        <v>157</v>
      </c>
      <c r="K18" s="23">
        <v>2</v>
      </c>
      <c r="L18" s="23">
        <v>1</v>
      </c>
      <c r="M18" s="23">
        <v>1</v>
      </c>
      <c r="N18" s="23">
        <v>3</v>
      </c>
      <c r="O18" s="23">
        <f t="shared" si="7"/>
        <v>7</v>
      </c>
      <c r="P18" s="23">
        <v>2</v>
      </c>
      <c r="Q18" s="23">
        <f t="shared" si="1"/>
        <v>14</v>
      </c>
      <c r="R18" s="23" t="str">
        <f t="shared" si="2"/>
        <v>Moderado</v>
      </c>
      <c r="S18" s="23"/>
      <c r="T18" s="23"/>
      <c r="U18" s="26"/>
      <c r="V18" s="44" t="s">
        <v>210</v>
      </c>
      <c r="W18" s="44"/>
      <c r="X18" s="48" t="s">
        <v>266</v>
      </c>
      <c r="Y18" s="23">
        <v>2</v>
      </c>
      <c r="Z18" s="23">
        <v>1</v>
      </c>
      <c r="AA18" s="23">
        <v>1</v>
      </c>
      <c r="AB18" s="23">
        <v>3</v>
      </c>
      <c r="AC18" s="23">
        <f t="shared" si="12"/>
        <v>7</v>
      </c>
      <c r="AD18" s="23">
        <v>1</v>
      </c>
      <c r="AE18" s="23">
        <f t="shared" si="13"/>
        <v>7</v>
      </c>
      <c r="AF18" s="45" t="str">
        <f t="shared" si="5"/>
        <v>Tolerable</v>
      </c>
    </row>
    <row r="19" spans="1:32" ht="409.6" customHeight="1" x14ac:dyDescent="0.35">
      <c r="A19" s="304"/>
      <c r="B19" s="191"/>
      <c r="C19" s="146"/>
      <c r="D19" s="298"/>
      <c r="E19" s="191"/>
      <c r="F19" s="50" t="s">
        <v>172</v>
      </c>
      <c r="G19" s="50" t="s">
        <v>261</v>
      </c>
      <c r="H19" s="26" t="s">
        <v>177</v>
      </c>
      <c r="I19" s="26" t="s">
        <v>176</v>
      </c>
      <c r="J19" s="26" t="s">
        <v>157</v>
      </c>
      <c r="K19" s="23">
        <v>2</v>
      </c>
      <c r="L19" s="23">
        <v>1</v>
      </c>
      <c r="M19" s="23">
        <v>1</v>
      </c>
      <c r="N19" s="23">
        <v>3</v>
      </c>
      <c r="O19" s="23">
        <f t="shared" ref="O19:O33" si="14">SUM(K19:N19)</f>
        <v>7</v>
      </c>
      <c r="P19" s="23">
        <v>2</v>
      </c>
      <c r="Q19" s="23">
        <f t="shared" si="1"/>
        <v>14</v>
      </c>
      <c r="R19" s="23" t="str">
        <f t="shared" si="2"/>
        <v>Moderado</v>
      </c>
      <c r="S19" s="23"/>
      <c r="T19" s="23"/>
      <c r="U19" s="44"/>
      <c r="V19" s="44" t="s">
        <v>216</v>
      </c>
      <c r="W19" s="44"/>
      <c r="X19" s="48" t="s">
        <v>266</v>
      </c>
      <c r="Y19" s="23">
        <v>2</v>
      </c>
      <c r="Z19" s="23">
        <v>1</v>
      </c>
      <c r="AA19" s="23">
        <v>1</v>
      </c>
      <c r="AB19" s="23">
        <v>3</v>
      </c>
      <c r="AC19" s="23">
        <f t="shared" si="12"/>
        <v>7</v>
      </c>
      <c r="AD19" s="23">
        <v>1</v>
      </c>
      <c r="AE19" s="23">
        <f t="shared" si="13"/>
        <v>7</v>
      </c>
      <c r="AF19" s="45" t="str">
        <f t="shared" si="5"/>
        <v>Tolerable</v>
      </c>
    </row>
    <row r="20" spans="1:32" ht="409.6" customHeight="1" x14ac:dyDescent="0.35">
      <c r="A20" s="304"/>
      <c r="B20" s="191"/>
      <c r="C20" s="146"/>
      <c r="D20" s="298"/>
      <c r="E20" s="186" t="s">
        <v>247</v>
      </c>
      <c r="F20" s="96" t="s">
        <v>128</v>
      </c>
      <c r="G20" s="50" t="s">
        <v>2</v>
      </c>
      <c r="H20" s="85" t="s">
        <v>237</v>
      </c>
      <c r="I20" s="85" t="s">
        <v>238</v>
      </c>
      <c r="J20" s="26" t="s">
        <v>157</v>
      </c>
      <c r="K20" s="86">
        <v>2</v>
      </c>
      <c r="L20" s="87">
        <v>1</v>
      </c>
      <c r="M20" s="86">
        <v>2</v>
      </c>
      <c r="N20" s="88">
        <v>3</v>
      </c>
      <c r="O20" s="88">
        <f t="shared" si="14"/>
        <v>8</v>
      </c>
      <c r="P20" s="88">
        <v>1</v>
      </c>
      <c r="Q20" s="88">
        <f t="shared" si="1"/>
        <v>8</v>
      </c>
      <c r="R20" s="23" t="str">
        <f t="shared" si="2"/>
        <v>Tolerable</v>
      </c>
      <c r="S20" s="89"/>
      <c r="T20" s="89"/>
      <c r="U20" s="89"/>
      <c r="V20" s="85" t="s">
        <v>248</v>
      </c>
      <c r="W20" s="89" t="s">
        <v>249</v>
      </c>
      <c r="X20" s="48" t="s">
        <v>266</v>
      </c>
      <c r="Y20" s="86">
        <v>2</v>
      </c>
      <c r="Z20" s="86">
        <v>1</v>
      </c>
      <c r="AA20" s="86">
        <v>1</v>
      </c>
      <c r="AB20" s="86">
        <v>2</v>
      </c>
      <c r="AC20" s="86">
        <f t="shared" ref="AC20:AC24" si="15">SUM(Y20:AB20)</f>
        <v>6</v>
      </c>
      <c r="AD20" s="86">
        <v>1</v>
      </c>
      <c r="AE20" s="86">
        <f t="shared" si="13"/>
        <v>6</v>
      </c>
      <c r="AF20" s="45" t="str">
        <f t="shared" si="5"/>
        <v>Tolerable</v>
      </c>
    </row>
    <row r="21" spans="1:32" ht="409.6" customHeight="1" x14ac:dyDescent="0.35">
      <c r="A21" s="304"/>
      <c r="B21" s="191"/>
      <c r="C21" s="146"/>
      <c r="D21" s="298"/>
      <c r="E21" s="146"/>
      <c r="F21" s="96" t="s">
        <v>128</v>
      </c>
      <c r="G21" s="50" t="s">
        <v>2</v>
      </c>
      <c r="H21" s="85" t="s">
        <v>239</v>
      </c>
      <c r="I21" s="85" t="s">
        <v>238</v>
      </c>
      <c r="J21" s="26" t="s">
        <v>157</v>
      </c>
      <c r="K21" s="86">
        <v>2</v>
      </c>
      <c r="L21" s="87">
        <v>1</v>
      </c>
      <c r="M21" s="86">
        <v>2</v>
      </c>
      <c r="N21" s="90">
        <v>3</v>
      </c>
      <c r="O21" s="90">
        <f t="shared" si="14"/>
        <v>8</v>
      </c>
      <c r="P21" s="90">
        <v>1</v>
      </c>
      <c r="Q21" s="90">
        <f t="shared" si="1"/>
        <v>8</v>
      </c>
      <c r="R21" s="23" t="str">
        <f t="shared" si="2"/>
        <v>Tolerable</v>
      </c>
      <c r="S21" s="86"/>
      <c r="T21" s="86"/>
      <c r="U21" s="91"/>
      <c r="V21" s="85" t="s">
        <v>248</v>
      </c>
      <c r="W21" s="89" t="s">
        <v>249</v>
      </c>
      <c r="X21" s="48" t="s">
        <v>266</v>
      </c>
      <c r="Y21" s="86">
        <v>2</v>
      </c>
      <c r="Z21" s="87">
        <v>1</v>
      </c>
      <c r="AA21" s="87">
        <v>1</v>
      </c>
      <c r="AB21" s="86">
        <v>2</v>
      </c>
      <c r="AC21" s="88">
        <f t="shared" si="15"/>
        <v>6</v>
      </c>
      <c r="AD21" s="88">
        <v>1</v>
      </c>
      <c r="AE21" s="88">
        <f t="shared" si="13"/>
        <v>6</v>
      </c>
      <c r="AF21" s="45" t="str">
        <f t="shared" si="5"/>
        <v>Tolerable</v>
      </c>
    </row>
    <row r="22" spans="1:32" ht="409.6" customHeight="1" x14ac:dyDescent="0.35">
      <c r="A22" s="304"/>
      <c r="B22" s="191"/>
      <c r="C22" s="146"/>
      <c r="D22" s="298"/>
      <c r="E22" s="146"/>
      <c r="F22" s="96" t="s">
        <v>183</v>
      </c>
      <c r="G22" s="50" t="s">
        <v>261</v>
      </c>
      <c r="H22" s="85" t="s">
        <v>240</v>
      </c>
      <c r="I22" s="85" t="s">
        <v>241</v>
      </c>
      <c r="J22" s="26" t="s">
        <v>157</v>
      </c>
      <c r="K22" s="86">
        <v>2</v>
      </c>
      <c r="L22" s="87">
        <v>1</v>
      </c>
      <c r="M22" s="86">
        <v>2</v>
      </c>
      <c r="N22" s="90">
        <v>2</v>
      </c>
      <c r="O22" s="90">
        <f t="shared" si="14"/>
        <v>7</v>
      </c>
      <c r="P22" s="90">
        <v>2</v>
      </c>
      <c r="Q22" s="90">
        <f t="shared" si="1"/>
        <v>14</v>
      </c>
      <c r="R22" s="23" t="str">
        <f t="shared" si="2"/>
        <v>Moderado</v>
      </c>
      <c r="S22" s="90"/>
      <c r="T22" s="90"/>
      <c r="U22" s="92" t="s">
        <v>250</v>
      </c>
      <c r="V22" s="85" t="s">
        <v>248</v>
      </c>
      <c r="W22" s="91" t="s">
        <v>249</v>
      </c>
      <c r="X22" s="48" t="s">
        <v>266</v>
      </c>
      <c r="Y22" s="86">
        <v>2</v>
      </c>
      <c r="Z22" s="87">
        <v>1</v>
      </c>
      <c r="AA22" s="87">
        <v>1</v>
      </c>
      <c r="AB22" s="88">
        <v>2</v>
      </c>
      <c r="AC22" s="90">
        <f t="shared" si="15"/>
        <v>6</v>
      </c>
      <c r="AD22" s="90">
        <v>2</v>
      </c>
      <c r="AE22" s="90">
        <f t="shared" si="13"/>
        <v>12</v>
      </c>
      <c r="AF22" s="45" t="str">
        <f t="shared" si="5"/>
        <v>Moderado</v>
      </c>
    </row>
    <row r="23" spans="1:32" ht="409.6" customHeight="1" x14ac:dyDescent="0.35">
      <c r="A23" s="304"/>
      <c r="B23" s="191"/>
      <c r="C23" s="146"/>
      <c r="D23" s="298"/>
      <c r="E23" s="146"/>
      <c r="F23" s="96" t="s">
        <v>183</v>
      </c>
      <c r="G23" s="50" t="s">
        <v>261</v>
      </c>
      <c r="H23" s="85" t="s">
        <v>243</v>
      </c>
      <c r="I23" s="85" t="s">
        <v>244</v>
      </c>
      <c r="J23" s="26" t="s">
        <v>157</v>
      </c>
      <c r="K23" s="86">
        <v>2</v>
      </c>
      <c r="L23" s="87">
        <v>1</v>
      </c>
      <c r="M23" s="86">
        <v>2</v>
      </c>
      <c r="N23" s="90">
        <v>3</v>
      </c>
      <c r="O23" s="90">
        <f t="shared" si="14"/>
        <v>8</v>
      </c>
      <c r="P23" s="90">
        <v>2</v>
      </c>
      <c r="Q23" s="90">
        <f t="shared" si="1"/>
        <v>16</v>
      </c>
      <c r="R23" s="23" t="str">
        <f t="shared" si="2"/>
        <v>Moderado</v>
      </c>
      <c r="S23" s="90"/>
      <c r="T23" s="90"/>
      <c r="U23" s="92" t="s">
        <v>242</v>
      </c>
      <c r="V23" s="85" t="s">
        <v>248</v>
      </c>
      <c r="W23" s="91" t="s">
        <v>249</v>
      </c>
      <c r="X23" s="48" t="s">
        <v>266</v>
      </c>
      <c r="Y23" s="86">
        <v>2</v>
      </c>
      <c r="Z23" s="87">
        <v>1</v>
      </c>
      <c r="AA23" s="86">
        <v>1</v>
      </c>
      <c r="AB23" s="90">
        <v>2</v>
      </c>
      <c r="AC23" s="90">
        <f t="shared" si="15"/>
        <v>6</v>
      </c>
      <c r="AD23" s="90">
        <v>2</v>
      </c>
      <c r="AE23" s="90">
        <f t="shared" si="13"/>
        <v>12</v>
      </c>
      <c r="AF23" s="45" t="str">
        <f t="shared" si="5"/>
        <v>Moderado</v>
      </c>
    </row>
    <row r="24" spans="1:32" ht="409.6" customHeight="1" x14ac:dyDescent="0.35">
      <c r="A24" s="304"/>
      <c r="B24" s="191"/>
      <c r="C24" s="146"/>
      <c r="D24" s="298"/>
      <c r="E24" s="187"/>
      <c r="F24" s="96" t="s">
        <v>245</v>
      </c>
      <c r="G24" s="50" t="s">
        <v>261</v>
      </c>
      <c r="H24" s="92" t="s">
        <v>246</v>
      </c>
      <c r="I24" s="85" t="s">
        <v>176</v>
      </c>
      <c r="J24" s="26" t="s">
        <v>157</v>
      </c>
      <c r="K24" s="86">
        <v>2</v>
      </c>
      <c r="L24" s="87">
        <v>1</v>
      </c>
      <c r="M24" s="86">
        <v>2</v>
      </c>
      <c r="N24" s="86">
        <v>3</v>
      </c>
      <c r="O24" s="86">
        <f t="shared" si="14"/>
        <v>8</v>
      </c>
      <c r="P24" s="86">
        <v>2</v>
      </c>
      <c r="Q24" s="86">
        <f t="shared" si="1"/>
        <v>16</v>
      </c>
      <c r="R24" s="23" t="str">
        <f t="shared" si="2"/>
        <v>Moderado</v>
      </c>
      <c r="S24" s="91"/>
      <c r="T24" s="91"/>
      <c r="U24" s="91"/>
      <c r="V24" s="85" t="s">
        <v>251</v>
      </c>
      <c r="W24" s="91"/>
      <c r="X24" s="48" t="s">
        <v>266</v>
      </c>
      <c r="Y24" s="86">
        <v>2</v>
      </c>
      <c r="Z24" s="87">
        <v>1</v>
      </c>
      <c r="AA24" s="87">
        <v>2</v>
      </c>
      <c r="AB24" s="90">
        <v>2</v>
      </c>
      <c r="AC24" s="90">
        <f t="shared" si="15"/>
        <v>7</v>
      </c>
      <c r="AD24" s="90">
        <v>1</v>
      </c>
      <c r="AE24" s="86">
        <f t="shared" si="13"/>
        <v>7</v>
      </c>
      <c r="AF24" s="45" t="str">
        <f t="shared" si="5"/>
        <v>Tolerable</v>
      </c>
    </row>
    <row r="25" spans="1:32" ht="409.6" customHeight="1" x14ac:dyDescent="0.35">
      <c r="A25" s="304"/>
      <c r="B25" s="191"/>
      <c r="C25" s="146"/>
      <c r="D25" s="298"/>
      <c r="E25" s="192" t="s">
        <v>235</v>
      </c>
      <c r="F25" s="50" t="s">
        <v>128</v>
      </c>
      <c r="G25" s="50" t="s">
        <v>2</v>
      </c>
      <c r="H25" s="26" t="s">
        <v>178</v>
      </c>
      <c r="I25" s="26" t="s">
        <v>194</v>
      </c>
      <c r="J25" s="26" t="s">
        <v>157</v>
      </c>
      <c r="K25" s="23">
        <v>2</v>
      </c>
      <c r="L25" s="23">
        <v>1</v>
      </c>
      <c r="M25" s="23">
        <v>1</v>
      </c>
      <c r="N25" s="23">
        <v>3</v>
      </c>
      <c r="O25" s="23">
        <f t="shared" si="14"/>
        <v>7</v>
      </c>
      <c r="P25" s="23">
        <v>2</v>
      </c>
      <c r="Q25" s="23">
        <f>+O25*P25</f>
        <v>14</v>
      </c>
      <c r="R25" s="23" t="str">
        <f t="shared" si="2"/>
        <v>Moderado</v>
      </c>
      <c r="S25" s="44"/>
      <c r="T25" s="44"/>
      <c r="U25" s="44" t="s">
        <v>211</v>
      </c>
      <c r="V25" s="44" t="s">
        <v>212</v>
      </c>
      <c r="W25" s="44" t="s">
        <v>217</v>
      </c>
      <c r="X25" s="48" t="s">
        <v>266</v>
      </c>
      <c r="Y25" s="23">
        <v>2</v>
      </c>
      <c r="Z25" s="23">
        <v>1</v>
      </c>
      <c r="AA25" s="23">
        <v>1</v>
      </c>
      <c r="AB25" s="23">
        <v>3</v>
      </c>
      <c r="AC25" s="23">
        <f t="shared" si="12"/>
        <v>7</v>
      </c>
      <c r="AD25" s="23">
        <v>1</v>
      </c>
      <c r="AE25" s="23">
        <f>+AC25*AD25</f>
        <v>7</v>
      </c>
      <c r="AF25" s="45" t="str">
        <f t="shared" si="5"/>
        <v>Tolerable</v>
      </c>
    </row>
    <row r="26" spans="1:32" ht="409.6" customHeight="1" x14ac:dyDescent="0.35">
      <c r="A26" s="304"/>
      <c r="B26" s="191"/>
      <c r="C26" s="146"/>
      <c r="D26" s="298"/>
      <c r="E26" s="193"/>
      <c r="F26" s="50" t="s">
        <v>183</v>
      </c>
      <c r="G26" s="50" t="s">
        <v>2</v>
      </c>
      <c r="H26" s="26" t="s">
        <v>196</v>
      </c>
      <c r="I26" s="26" t="s">
        <v>197</v>
      </c>
      <c r="J26" s="26" t="s">
        <v>157</v>
      </c>
      <c r="K26" s="23">
        <v>2</v>
      </c>
      <c r="L26" s="23">
        <v>1</v>
      </c>
      <c r="M26" s="23">
        <v>1</v>
      </c>
      <c r="N26" s="23">
        <v>3</v>
      </c>
      <c r="O26" s="23">
        <f t="shared" si="14"/>
        <v>7</v>
      </c>
      <c r="P26" s="23">
        <v>2</v>
      </c>
      <c r="Q26" s="23">
        <f>+O26*P26</f>
        <v>14</v>
      </c>
      <c r="R26" s="23" t="str">
        <f t="shared" si="2"/>
        <v>Moderado</v>
      </c>
      <c r="S26" s="44"/>
      <c r="T26" s="44"/>
      <c r="U26" s="44" t="s">
        <v>215</v>
      </c>
      <c r="V26" s="44" t="s">
        <v>218</v>
      </c>
      <c r="W26" s="44" t="s">
        <v>217</v>
      </c>
      <c r="X26" s="48" t="s">
        <v>266</v>
      </c>
      <c r="Y26" s="23">
        <v>2</v>
      </c>
      <c r="Z26" s="23">
        <v>1</v>
      </c>
      <c r="AA26" s="23">
        <v>1</v>
      </c>
      <c r="AB26" s="23">
        <v>3</v>
      </c>
      <c r="AC26" s="23">
        <f t="shared" si="12"/>
        <v>7</v>
      </c>
      <c r="AD26" s="23">
        <v>1</v>
      </c>
      <c r="AE26" s="23">
        <f>+AC26*AD26</f>
        <v>7</v>
      </c>
      <c r="AF26" s="45" t="str">
        <f t="shared" si="5"/>
        <v>Tolerable</v>
      </c>
    </row>
    <row r="27" spans="1:32" ht="409.6" customHeight="1" x14ac:dyDescent="0.35">
      <c r="A27" s="304"/>
      <c r="B27" s="191"/>
      <c r="C27" s="146"/>
      <c r="D27" s="298"/>
      <c r="E27" s="193"/>
      <c r="F27" s="50" t="s">
        <v>128</v>
      </c>
      <c r="G27" s="50" t="s">
        <v>2</v>
      </c>
      <c r="H27" s="26" t="s">
        <v>195</v>
      </c>
      <c r="I27" s="26" t="s">
        <v>194</v>
      </c>
      <c r="J27" s="26" t="s">
        <v>157</v>
      </c>
      <c r="K27" s="23">
        <v>2</v>
      </c>
      <c r="L27" s="23">
        <v>1</v>
      </c>
      <c r="M27" s="23">
        <v>1</v>
      </c>
      <c r="N27" s="23">
        <v>3</v>
      </c>
      <c r="O27" s="23">
        <f t="shared" si="14"/>
        <v>7</v>
      </c>
      <c r="P27" s="23">
        <v>3</v>
      </c>
      <c r="Q27" s="23">
        <f t="shared" ref="Q27:Q28" si="16">+O27*P27</f>
        <v>21</v>
      </c>
      <c r="R27" s="35" t="str">
        <f t="shared" si="2"/>
        <v>Importante</v>
      </c>
      <c r="S27" s="23"/>
      <c r="T27" s="23"/>
      <c r="U27" s="44" t="s">
        <v>214</v>
      </c>
      <c r="V27" s="44" t="s">
        <v>212</v>
      </c>
      <c r="W27" s="44" t="s">
        <v>217</v>
      </c>
      <c r="X27" s="48" t="s">
        <v>266</v>
      </c>
      <c r="Y27" s="23">
        <v>2</v>
      </c>
      <c r="Z27" s="23">
        <v>1</v>
      </c>
      <c r="AA27" s="23">
        <v>1</v>
      </c>
      <c r="AB27" s="23">
        <v>3</v>
      </c>
      <c r="AC27" s="23">
        <f t="shared" si="12"/>
        <v>7</v>
      </c>
      <c r="AD27" s="23">
        <v>1</v>
      </c>
      <c r="AE27" s="23">
        <f t="shared" ref="AE27:AE33" si="17">+AC27*AD27</f>
        <v>7</v>
      </c>
      <c r="AF27" s="45" t="str">
        <f t="shared" si="5"/>
        <v>Tolerable</v>
      </c>
    </row>
    <row r="28" spans="1:32" ht="409.6" customHeight="1" x14ac:dyDescent="0.35">
      <c r="A28" s="304"/>
      <c r="B28" s="191"/>
      <c r="C28" s="146"/>
      <c r="D28" s="298"/>
      <c r="E28" s="193"/>
      <c r="F28" s="50" t="s">
        <v>127</v>
      </c>
      <c r="G28" s="50" t="s">
        <v>2</v>
      </c>
      <c r="H28" s="26" t="s">
        <v>179</v>
      </c>
      <c r="I28" s="26" t="s">
        <v>180</v>
      </c>
      <c r="J28" s="26" t="s">
        <v>157</v>
      </c>
      <c r="K28" s="23">
        <v>2</v>
      </c>
      <c r="L28" s="23">
        <v>1</v>
      </c>
      <c r="M28" s="23">
        <v>1</v>
      </c>
      <c r="N28" s="23">
        <v>3</v>
      </c>
      <c r="O28" s="23">
        <f t="shared" si="14"/>
        <v>7</v>
      </c>
      <c r="P28" s="23">
        <v>2</v>
      </c>
      <c r="Q28" s="23">
        <f t="shared" si="16"/>
        <v>14</v>
      </c>
      <c r="R28" s="23" t="str">
        <f t="shared" si="2"/>
        <v>Moderado</v>
      </c>
      <c r="S28" s="23"/>
      <c r="T28" s="23"/>
      <c r="U28" s="44" t="s">
        <v>215</v>
      </c>
      <c r="V28" s="44" t="s">
        <v>212</v>
      </c>
      <c r="W28" s="44" t="s">
        <v>217</v>
      </c>
      <c r="X28" s="48" t="s">
        <v>266</v>
      </c>
      <c r="Y28" s="23">
        <v>2</v>
      </c>
      <c r="Z28" s="23">
        <v>1</v>
      </c>
      <c r="AA28" s="23">
        <v>1</v>
      </c>
      <c r="AB28" s="23">
        <v>3</v>
      </c>
      <c r="AC28" s="23">
        <f t="shared" si="12"/>
        <v>7</v>
      </c>
      <c r="AD28" s="23">
        <v>1</v>
      </c>
      <c r="AE28" s="23">
        <f t="shared" si="17"/>
        <v>7</v>
      </c>
      <c r="AF28" s="45" t="str">
        <f t="shared" si="5"/>
        <v>Tolerable</v>
      </c>
    </row>
    <row r="29" spans="1:32" ht="409.6" customHeight="1" x14ac:dyDescent="0.35">
      <c r="A29" s="304"/>
      <c r="B29" s="191"/>
      <c r="C29" s="146"/>
      <c r="D29" s="298"/>
      <c r="E29" s="193"/>
      <c r="F29" s="50" t="s">
        <v>127</v>
      </c>
      <c r="G29" s="50" t="s">
        <v>2</v>
      </c>
      <c r="H29" s="26" t="s">
        <v>198</v>
      </c>
      <c r="I29" s="26" t="s">
        <v>199</v>
      </c>
      <c r="J29" s="26" t="s">
        <v>157</v>
      </c>
      <c r="K29" s="23">
        <v>2</v>
      </c>
      <c r="L29" s="23">
        <v>1</v>
      </c>
      <c r="M29" s="23">
        <v>1</v>
      </c>
      <c r="N29" s="23">
        <v>2</v>
      </c>
      <c r="O29" s="23">
        <f t="shared" si="14"/>
        <v>6</v>
      </c>
      <c r="P29" s="23">
        <v>2</v>
      </c>
      <c r="Q29" s="23">
        <f>+O29*P29</f>
        <v>12</v>
      </c>
      <c r="R29" s="23" t="str">
        <f t="shared" si="2"/>
        <v>Moderado</v>
      </c>
      <c r="S29" s="23"/>
      <c r="T29" s="23"/>
      <c r="U29" s="44" t="s">
        <v>219</v>
      </c>
      <c r="V29" s="44" t="s">
        <v>212</v>
      </c>
      <c r="W29" s="44" t="s">
        <v>217</v>
      </c>
      <c r="X29" s="48" t="s">
        <v>266</v>
      </c>
      <c r="Y29" s="23">
        <v>2</v>
      </c>
      <c r="Z29" s="23">
        <v>1</v>
      </c>
      <c r="AA29" s="23">
        <v>1</v>
      </c>
      <c r="AB29" s="23">
        <v>2</v>
      </c>
      <c r="AC29" s="23">
        <f t="shared" si="12"/>
        <v>6</v>
      </c>
      <c r="AD29" s="23">
        <v>1</v>
      </c>
      <c r="AE29" s="23">
        <f t="shared" si="17"/>
        <v>6</v>
      </c>
      <c r="AF29" s="45" t="str">
        <f t="shared" si="5"/>
        <v>Tolerable</v>
      </c>
    </row>
    <row r="30" spans="1:32" ht="409.6" customHeight="1" x14ac:dyDescent="0.35">
      <c r="A30" s="304"/>
      <c r="B30" s="191"/>
      <c r="C30" s="146"/>
      <c r="D30" s="298"/>
      <c r="E30" s="193"/>
      <c r="F30" s="50" t="s">
        <v>172</v>
      </c>
      <c r="G30" s="50" t="s">
        <v>261</v>
      </c>
      <c r="H30" s="44" t="s">
        <v>181</v>
      </c>
      <c r="I30" s="44" t="s">
        <v>176</v>
      </c>
      <c r="J30" s="26" t="s">
        <v>157</v>
      </c>
      <c r="K30" s="23">
        <v>2</v>
      </c>
      <c r="L30" s="23">
        <v>1</v>
      </c>
      <c r="M30" s="23">
        <v>1</v>
      </c>
      <c r="N30" s="23">
        <v>2</v>
      </c>
      <c r="O30" s="23">
        <f t="shared" si="14"/>
        <v>6</v>
      </c>
      <c r="P30" s="23">
        <v>2</v>
      </c>
      <c r="Q30" s="23">
        <f t="shared" ref="Q30:Q33" si="18">+O30*P30</f>
        <v>12</v>
      </c>
      <c r="R30" s="23" t="str">
        <f t="shared" si="2"/>
        <v>Moderado</v>
      </c>
      <c r="S30" s="23"/>
      <c r="T30" s="23"/>
      <c r="U30" s="26"/>
      <c r="V30" s="44" t="s">
        <v>216</v>
      </c>
      <c r="W30" s="44"/>
      <c r="X30" s="48" t="s">
        <v>266</v>
      </c>
      <c r="Y30" s="23">
        <v>2</v>
      </c>
      <c r="Z30" s="23">
        <v>1</v>
      </c>
      <c r="AA30" s="23">
        <v>1</v>
      </c>
      <c r="AB30" s="23">
        <v>2</v>
      </c>
      <c r="AC30" s="23">
        <f t="shared" si="12"/>
        <v>6</v>
      </c>
      <c r="AD30" s="23">
        <v>1</v>
      </c>
      <c r="AE30" s="23">
        <f t="shared" si="17"/>
        <v>6</v>
      </c>
      <c r="AF30" s="45" t="str">
        <f t="shared" si="5"/>
        <v>Tolerable</v>
      </c>
    </row>
    <row r="31" spans="1:32" ht="409.6" customHeight="1" x14ac:dyDescent="0.35">
      <c r="A31" s="304"/>
      <c r="B31" s="191"/>
      <c r="C31" s="146"/>
      <c r="D31" s="298"/>
      <c r="E31" s="193"/>
      <c r="F31" s="50" t="s">
        <v>172</v>
      </c>
      <c r="G31" s="50" t="s">
        <v>261</v>
      </c>
      <c r="H31" s="44" t="s">
        <v>182</v>
      </c>
      <c r="I31" s="44" t="s">
        <v>176</v>
      </c>
      <c r="J31" s="26" t="s">
        <v>157</v>
      </c>
      <c r="K31" s="23">
        <v>2</v>
      </c>
      <c r="L31" s="23">
        <v>1</v>
      </c>
      <c r="M31" s="23">
        <v>1</v>
      </c>
      <c r="N31" s="23">
        <v>2</v>
      </c>
      <c r="O31" s="23">
        <f t="shared" si="14"/>
        <v>6</v>
      </c>
      <c r="P31" s="23">
        <v>2</v>
      </c>
      <c r="Q31" s="23">
        <f t="shared" si="18"/>
        <v>12</v>
      </c>
      <c r="R31" s="23" t="str">
        <f t="shared" si="2"/>
        <v>Moderado</v>
      </c>
      <c r="S31" s="23"/>
      <c r="T31" s="23"/>
      <c r="U31" s="26"/>
      <c r="V31" s="44" t="s">
        <v>216</v>
      </c>
      <c r="W31" s="44"/>
      <c r="X31" s="48" t="s">
        <v>266</v>
      </c>
      <c r="Y31" s="23">
        <v>2</v>
      </c>
      <c r="Z31" s="23">
        <v>1</v>
      </c>
      <c r="AA31" s="23">
        <v>1</v>
      </c>
      <c r="AB31" s="23">
        <v>2</v>
      </c>
      <c r="AC31" s="23">
        <f t="shared" si="12"/>
        <v>6</v>
      </c>
      <c r="AD31" s="23">
        <v>1</v>
      </c>
      <c r="AE31" s="23">
        <f t="shared" si="17"/>
        <v>6</v>
      </c>
      <c r="AF31" s="45" t="str">
        <f t="shared" si="5"/>
        <v>Tolerable</v>
      </c>
    </row>
    <row r="32" spans="1:32" ht="256.5" customHeight="1" x14ac:dyDescent="0.35">
      <c r="A32" s="304"/>
      <c r="B32" s="191"/>
      <c r="C32" s="186" t="s">
        <v>189</v>
      </c>
      <c r="D32" s="296" t="s">
        <v>129</v>
      </c>
      <c r="E32" s="186" t="s">
        <v>141</v>
      </c>
      <c r="F32" s="50" t="s">
        <v>136</v>
      </c>
      <c r="G32" s="50" t="s">
        <v>261</v>
      </c>
      <c r="H32" s="44" t="s">
        <v>262</v>
      </c>
      <c r="I32" s="44" t="s">
        <v>263</v>
      </c>
      <c r="J32" s="26" t="s">
        <v>264</v>
      </c>
      <c r="K32" s="23">
        <v>2</v>
      </c>
      <c r="L32" s="23">
        <v>2</v>
      </c>
      <c r="M32" s="23">
        <v>2</v>
      </c>
      <c r="N32" s="23">
        <v>2</v>
      </c>
      <c r="O32" s="23">
        <f t="shared" si="14"/>
        <v>8</v>
      </c>
      <c r="P32" s="23">
        <v>3</v>
      </c>
      <c r="Q32" s="23">
        <f t="shared" si="18"/>
        <v>24</v>
      </c>
      <c r="R32" s="23" t="str">
        <f t="shared" si="2"/>
        <v>Importante</v>
      </c>
      <c r="S32" s="23"/>
      <c r="T32" s="23"/>
      <c r="U32" s="26"/>
      <c r="V32" s="44" t="s">
        <v>265</v>
      </c>
      <c r="W32" s="44"/>
      <c r="X32" s="48" t="s">
        <v>266</v>
      </c>
      <c r="Y32" s="23">
        <v>2</v>
      </c>
      <c r="Z32" s="23">
        <v>1</v>
      </c>
      <c r="AA32" s="23">
        <v>1</v>
      </c>
      <c r="AB32" s="23">
        <v>1</v>
      </c>
      <c r="AC32" s="23">
        <f t="shared" si="12"/>
        <v>5</v>
      </c>
      <c r="AD32" s="23">
        <v>3</v>
      </c>
      <c r="AE32" s="23">
        <f t="shared" si="17"/>
        <v>15</v>
      </c>
      <c r="AF32" s="45" t="str">
        <f t="shared" si="5"/>
        <v>Moderado</v>
      </c>
    </row>
    <row r="33" spans="1:32" ht="264.75" customHeight="1" x14ac:dyDescent="0.35">
      <c r="A33" s="304"/>
      <c r="B33" s="191"/>
      <c r="C33" s="146"/>
      <c r="D33" s="297"/>
      <c r="E33" s="146"/>
      <c r="F33" s="50" t="s">
        <v>267</v>
      </c>
      <c r="G33" s="50" t="s">
        <v>2</v>
      </c>
      <c r="H33" s="44" t="s">
        <v>268</v>
      </c>
      <c r="I33" s="44" t="s">
        <v>269</v>
      </c>
      <c r="J33" s="26" t="s">
        <v>264</v>
      </c>
      <c r="K33" s="23">
        <v>2</v>
      </c>
      <c r="L33" s="23">
        <v>2</v>
      </c>
      <c r="M33" s="23">
        <v>2</v>
      </c>
      <c r="N33" s="23">
        <v>2</v>
      </c>
      <c r="O33" s="23">
        <f t="shared" si="14"/>
        <v>8</v>
      </c>
      <c r="P33" s="23">
        <v>3</v>
      </c>
      <c r="Q33" s="23">
        <f t="shared" si="18"/>
        <v>24</v>
      </c>
      <c r="R33" s="23" t="str">
        <f t="shared" si="2"/>
        <v>Importante</v>
      </c>
      <c r="S33" s="23"/>
      <c r="T33" s="23"/>
      <c r="U33" s="26"/>
      <c r="V33" s="44" t="s">
        <v>270</v>
      </c>
      <c r="W33" s="44"/>
      <c r="X33" s="48" t="s">
        <v>266</v>
      </c>
      <c r="Y33" s="23">
        <v>2</v>
      </c>
      <c r="Z33" s="23">
        <v>1</v>
      </c>
      <c r="AA33" s="23">
        <v>1</v>
      </c>
      <c r="AB33" s="23">
        <v>1</v>
      </c>
      <c r="AC33" s="23">
        <f t="shared" si="12"/>
        <v>5</v>
      </c>
      <c r="AD33" s="23">
        <v>3</v>
      </c>
      <c r="AE33" s="23">
        <f t="shared" si="17"/>
        <v>15</v>
      </c>
      <c r="AF33" s="45" t="str">
        <f t="shared" si="5"/>
        <v>Moderado</v>
      </c>
    </row>
    <row r="34" spans="1:32" ht="122.25" customHeight="1" x14ac:dyDescent="0.35">
      <c r="A34" s="304"/>
      <c r="B34" s="191"/>
      <c r="C34" s="146"/>
      <c r="D34" s="296" t="s">
        <v>65</v>
      </c>
      <c r="E34" s="146"/>
      <c r="F34" s="308" t="s">
        <v>131</v>
      </c>
      <c r="G34" s="291" t="s">
        <v>261</v>
      </c>
      <c r="H34" s="285" t="s">
        <v>139</v>
      </c>
      <c r="I34" s="26" t="s">
        <v>142</v>
      </c>
      <c r="J34" s="26" t="s">
        <v>157</v>
      </c>
      <c r="K34" s="23">
        <v>2</v>
      </c>
      <c r="L34" s="23">
        <v>2</v>
      </c>
      <c r="M34" s="23">
        <v>2</v>
      </c>
      <c r="N34" s="23">
        <v>2</v>
      </c>
      <c r="O34" s="23">
        <f t="shared" ref="O34:O39" si="19">SUM(K34:N34)</f>
        <v>8</v>
      </c>
      <c r="P34" s="23">
        <v>1</v>
      </c>
      <c r="Q34" s="23">
        <f t="shared" ref="Q34:Q39" si="20">+O34*P34</f>
        <v>8</v>
      </c>
      <c r="R34" s="23" t="str">
        <f t="shared" si="2"/>
        <v>Tolerable</v>
      </c>
      <c r="S34" s="23"/>
      <c r="T34" s="23"/>
      <c r="U34" s="23"/>
      <c r="V34" s="285" t="s">
        <v>190</v>
      </c>
      <c r="W34" s="44" t="s">
        <v>191</v>
      </c>
      <c r="X34" s="48" t="s">
        <v>266</v>
      </c>
      <c r="Y34" s="23">
        <v>2</v>
      </c>
      <c r="Z34" s="23">
        <v>1</v>
      </c>
      <c r="AA34" s="23">
        <v>1</v>
      </c>
      <c r="AB34" s="23">
        <v>1</v>
      </c>
      <c r="AC34" s="23">
        <f t="shared" ref="AC34:AC39" si="21">SUM(Y34:AB34)</f>
        <v>5</v>
      </c>
      <c r="AD34" s="23">
        <v>1</v>
      </c>
      <c r="AE34" s="23">
        <f t="shared" ref="AE34:AE39" si="22">+AC34*AD34</f>
        <v>5</v>
      </c>
      <c r="AF34" s="45" t="str">
        <f t="shared" ref="AF34:AF39" si="23">IF(AE34="","",IF(AE34&lt;=4,"Trivial",IF(AND(AE34&gt;=5, AE34&lt;=8),"Tolerable",IF(AND(AE34&gt;=9,AE34&lt;=16),"Moderado",IF(AND(AE34&gt;=17,AE34&lt;=24),"Importante","Intolerable")))))</f>
        <v>Tolerable</v>
      </c>
    </row>
    <row r="35" spans="1:32" ht="101.25" customHeight="1" x14ac:dyDescent="0.35">
      <c r="A35" s="304"/>
      <c r="B35" s="191"/>
      <c r="C35" s="146"/>
      <c r="D35" s="298"/>
      <c r="E35" s="146"/>
      <c r="F35" s="308"/>
      <c r="G35" s="292"/>
      <c r="H35" s="285"/>
      <c r="I35" s="26" t="s">
        <v>132</v>
      </c>
      <c r="J35" s="26" t="s">
        <v>157</v>
      </c>
      <c r="K35" s="23">
        <v>2</v>
      </c>
      <c r="L35" s="23">
        <v>2</v>
      </c>
      <c r="M35" s="23">
        <v>2</v>
      </c>
      <c r="N35" s="23">
        <v>1</v>
      </c>
      <c r="O35" s="23">
        <f t="shared" si="19"/>
        <v>7</v>
      </c>
      <c r="P35" s="23">
        <v>3</v>
      </c>
      <c r="Q35" s="23">
        <f t="shared" si="20"/>
        <v>21</v>
      </c>
      <c r="R35" s="23" t="str">
        <f t="shared" si="2"/>
        <v>Importante</v>
      </c>
      <c r="S35" s="23"/>
      <c r="T35" s="23"/>
      <c r="U35" s="23"/>
      <c r="V35" s="285"/>
      <c r="W35" s="26"/>
      <c r="X35" s="48" t="s">
        <v>266</v>
      </c>
      <c r="Y35" s="23">
        <v>2</v>
      </c>
      <c r="Z35" s="23">
        <v>1</v>
      </c>
      <c r="AA35" s="23">
        <v>1</v>
      </c>
      <c r="AB35" s="23">
        <v>1</v>
      </c>
      <c r="AC35" s="23">
        <f t="shared" si="21"/>
        <v>5</v>
      </c>
      <c r="AD35" s="23">
        <v>3</v>
      </c>
      <c r="AE35" s="23">
        <f t="shared" si="22"/>
        <v>15</v>
      </c>
      <c r="AF35" s="37" t="str">
        <f t="shared" si="23"/>
        <v>Moderado</v>
      </c>
    </row>
    <row r="36" spans="1:32" ht="167.25" customHeight="1" x14ac:dyDescent="0.35">
      <c r="A36" s="304"/>
      <c r="B36" s="191"/>
      <c r="C36" s="146"/>
      <c r="D36" s="298"/>
      <c r="E36" s="146"/>
      <c r="F36" s="94" t="s">
        <v>131</v>
      </c>
      <c r="G36" s="94" t="s">
        <v>2</v>
      </c>
      <c r="H36" s="26" t="s">
        <v>133</v>
      </c>
      <c r="I36" s="26" t="s">
        <v>138</v>
      </c>
      <c r="J36" s="26" t="s">
        <v>157</v>
      </c>
      <c r="K36" s="23">
        <v>2</v>
      </c>
      <c r="L36" s="23">
        <v>2</v>
      </c>
      <c r="M36" s="23">
        <v>2</v>
      </c>
      <c r="N36" s="23">
        <v>1</v>
      </c>
      <c r="O36" s="23">
        <f t="shared" si="19"/>
        <v>7</v>
      </c>
      <c r="P36" s="23">
        <v>3</v>
      </c>
      <c r="Q36" s="23">
        <f t="shared" si="20"/>
        <v>21</v>
      </c>
      <c r="R36" s="23" t="str">
        <f t="shared" si="2"/>
        <v>Importante</v>
      </c>
      <c r="S36" s="23"/>
      <c r="T36" s="23"/>
      <c r="U36" s="23"/>
      <c r="V36" s="26" t="s">
        <v>192</v>
      </c>
      <c r="W36" s="26"/>
      <c r="X36" s="48" t="s">
        <v>266</v>
      </c>
      <c r="Y36" s="23">
        <v>2</v>
      </c>
      <c r="Z36" s="23">
        <v>1</v>
      </c>
      <c r="AA36" s="23">
        <v>1</v>
      </c>
      <c r="AB36" s="23">
        <v>1</v>
      </c>
      <c r="AC36" s="23">
        <f t="shared" si="21"/>
        <v>5</v>
      </c>
      <c r="AD36" s="23">
        <v>3</v>
      </c>
      <c r="AE36" s="23">
        <f t="shared" si="22"/>
        <v>15</v>
      </c>
      <c r="AF36" s="37" t="str">
        <f t="shared" si="23"/>
        <v>Moderado</v>
      </c>
    </row>
    <row r="37" spans="1:32" ht="165" customHeight="1" x14ac:dyDescent="0.35">
      <c r="A37" s="304"/>
      <c r="B37" s="191"/>
      <c r="C37" s="146"/>
      <c r="D37" s="298"/>
      <c r="E37" s="146"/>
      <c r="F37" s="94" t="s">
        <v>131</v>
      </c>
      <c r="G37" s="94" t="s">
        <v>2</v>
      </c>
      <c r="H37" s="26" t="s">
        <v>134</v>
      </c>
      <c r="I37" s="26" t="s">
        <v>135</v>
      </c>
      <c r="J37" s="26" t="s">
        <v>157</v>
      </c>
      <c r="K37" s="23">
        <v>2</v>
      </c>
      <c r="L37" s="23">
        <v>2</v>
      </c>
      <c r="M37" s="23">
        <v>2</v>
      </c>
      <c r="N37" s="23">
        <v>1</v>
      </c>
      <c r="O37" s="23">
        <f t="shared" si="19"/>
        <v>7</v>
      </c>
      <c r="P37" s="23">
        <v>3</v>
      </c>
      <c r="Q37" s="23">
        <f t="shared" si="20"/>
        <v>21</v>
      </c>
      <c r="R37" s="23" t="str">
        <f t="shared" si="2"/>
        <v>Importante</v>
      </c>
      <c r="S37" s="23"/>
      <c r="T37" s="23"/>
      <c r="U37" s="23"/>
      <c r="V37" s="26" t="s">
        <v>193</v>
      </c>
      <c r="W37" s="26"/>
      <c r="X37" s="48" t="s">
        <v>266</v>
      </c>
      <c r="Y37" s="23">
        <v>2</v>
      </c>
      <c r="Z37" s="23">
        <v>1</v>
      </c>
      <c r="AA37" s="23">
        <v>1</v>
      </c>
      <c r="AB37" s="23">
        <v>1</v>
      </c>
      <c r="AC37" s="23">
        <f t="shared" si="21"/>
        <v>5</v>
      </c>
      <c r="AD37" s="23">
        <v>3</v>
      </c>
      <c r="AE37" s="23">
        <f t="shared" si="22"/>
        <v>15</v>
      </c>
      <c r="AF37" s="37" t="str">
        <f t="shared" si="23"/>
        <v>Moderado</v>
      </c>
    </row>
    <row r="38" spans="1:32" ht="369.75" customHeight="1" x14ac:dyDescent="0.35">
      <c r="A38" s="305"/>
      <c r="B38" s="186"/>
      <c r="C38" s="146"/>
      <c r="D38" s="298"/>
      <c r="E38" s="146"/>
      <c r="F38" s="94" t="s">
        <v>186</v>
      </c>
      <c r="G38" s="94" t="s">
        <v>261</v>
      </c>
      <c r="H38" s="23" t="s">
        <v>187</v>
      </c>
      <c r="I38" s="26" t="s">
        <v>188</v>
      </c>
      <c r="J38" s="95" t="s">
        <v>253</v>
      </c>
      <c r="K38" s="23">
        <v>2</v>
      </c>
      <c r="L38" s="24">
        <v>2</v>
      </c>
      <c r="M38" s="24">
        <v>1</v>
      </c>
      <c r="N38" s="24">
        <v>2</v>
      </c>
      <c r="O38" s="24">
        <f>SUM(K38:N38)</f>
        <v>7</v>
      </c>
      <c r="P38" s="24">
        <v>3</v>
      </c>
      <c r="Q38" s="25">
        <f>O38*P38</f>
        <v>21</v>
      </c>
      <c r="R38" s="35" t="str">
        <f t="shared" ref="R38" si="24">IF(Q38="","",IF(Q38&lt;=4,"Trivial",IF(AND(Q38&gt;=5, Q38&lt;=8),"Tolerable",IF(AND(Q38&gt;=9,Q38&lt;=16),"Moderado",IF(AND(Q38&gt;=17,Q38&lt;=24),"Importante","Intolerable")))))</f>
        <v>Importante</v>
      </c>
      <c r="S38" s="35"/>
      <c r="T38" s="23"/>
      <c r="U38" s="23" t="s">
        <v>254</v>
      </c>
      <c r="V38" s="26" t="s">
        <v>255</v>
      </c>
      <c r="W38" s="23" t="s">
        <v>256</v>
      </c>
      <c r="X38" s="48" t="s">
        <v>266</v>
      </c>
      <c r="Y38" s="23">
        <v>2</v>
      </c>
      <c r="Z38" s="24">
        <v>1</v>
      </c>
      <c r="AA38" s="24">
        <v>1</v>
      </c>
      <c r="AB38" s="24">
        <v>1</v>
      </c>
      <c r="AC38" s="24">
        <f>SUM(Y38:AB38)</f>
        <v>5</v>
      </c>
      <c r="AD38" s="24">
        <v>3</v>
      </c>
      <c r="AE38" s="25">
        <f>IFERROR((AC38*AD38),"")</f>
        <v>15</v>
      </c>
      <c r="AF38" s="37" t="str">
        <f t="shared" si="23"/>
        <v>Moderado</v>
      </c>
    </row>
    <row r="39" spans="1:32" ht="186" customHeight="1" thickBot="1" x14ac:dyDescent="0.4">
      <c r="A39" s="306"/>
      <c r="B39" s="307"/>
      <c r="C39" s="300"/>
      <c r="D39" s="299"/>
      <c r="E39" s="300"/>
      <c r="F39" s="93" t="s">
        <v>136</v>
      </c>
      <c r="G39" s="93" t="s">
        <v>2</v>
      </c>
      <c r="H39" s="46" t="s">
        <v>130</v>
      </c>
      <c r="I39" s="46" t="s">
        <v>137</v>
      </c>
      <c r="J39" s="46" t="s">
        <v>157</v>
      </c>
      <c r="K39" s="47">
        <v>2</v>
      </c>
      <c r="L39" s="47">
        <v>2</v>
      </c>
      <c r="M39" s="47">
        <v>2</v>
      </c>
      <c r="N39" s="47">
        <v>1</v>
      </c>
      <c r="O39" s="47">
        <f t="shared" si="19"/>
        <v>7</v>
      </c>
      <c r="P39" s="47">
        <v>3</v>
      </c>
      <c r="Q39" s="47">
        <f t="shared" si="20"/>
        <v>21</v>
      </c>
      <c r="R39" s="36" t="str">
        <f t="shared" ref="R39" si="25">IF(Q39="","",IF(Q39&lt;=4,"Trivial",IF(AND(Q39&gt;=5, Q39&lt;=8),"Tolerable",IF(AND(Q39&gt;=9,Q39&lt;=16),"Moderado",IF(AND(Q39&gt;=17,Q39&lt;=24),"Importante","Intolerable")))))</f>
        <v>Importante</v>
      </c>
      <c r="S39" s="47"/>
      <c r="T39" s="47"/>
      <c r="U39" s="47"/>
      <c r="V39" s="46" t="s">
        <v>193</v>
      </c>
      <c r="W39" s="46"/>
      <c r="X39" s="47" t="s">
        <v>266</v>
      </c>
      <c r="Y39" s="47">
        <v>2</v>
      </c>
      <c r="Z39" s="47">
        <v>1</v>
      </c>
      <c r="AA39" s="47">
        <v>1</v>
      </c>
      <c r="AB39" s="47">
        <v>1</v>
      </c>
      <c r="AC39" s="47">
        <f t="shared" si="21"/>
        <v>5</v>
      </c>
      <c r="AD39" s="47">
        <v>3</v>
      </c>
      <c r="AE39" s="47">
        <f t="shared" si="22"/>
        <v>15</v>
      </c>
      <c r="AF39" s="37" t="str">
        <f t="shared" si="23"/>
        <v>Moderado</v>
      </c>
    </row>
    <row r="40" spans="1:32" ht="42" customHeight="1" x14ac:dyDescent="0.35">
      <c r="A40" s="301" t="s">
        <v>276</v>
      </c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18"/>
      <c r="V40" s="18"/>
      <c r="W40" s="18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2" ht="42" customHeight="1" x14ac:dyDescent="0.65">
      <c r="A41" s="293" t="s">
        <v>148</v>
      </c>
      <c r="B41" s="294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17"/>
      <c r="R41" s="17"/>
      <c r="S41" s="17"/>
      <c r="T41" s="17"/>
      <c r="U41" s="18"/>
      <c r="V41" s="18"/>
      <c r="W41" s="18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2" ht="102.75" customHeight="1" x14ac:dyDescent="0.65">
      <c r="A42" s="293" t="s">
        <v>271</v>
      </c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17"/>
      <c r="R42" s="17"/>
      <c r="S42" s="17"/>
      <c r="T42" s="17"/>
      <c r="U42" s="18"/>
      <c r="V42" s="18"/>
      <c r="W42" s="18"/>
      <c r="X42" s="17"/>
      <c r="Y42" s="17"/>
      <c r="Z42" s="17"/>
      <c r="AA42" s="17"/>
      <c r="AB42" s="17"/>
      <c r="AC42" s="17"/>
      <c r="AD42" s="17"/>
      <c r="AE42" s="17"/>
      <c r="AF42" s="17"/>
    </row>
    <row r="43" spans="1:32" ht="42" customHeight="1" thickBot="1" x14ac:dyDescent="0.4">
      <c r="A43" s="27"/>
      <c r="B43" s="28"/>
      <c r="C43" s="28"/>
      <c r="D43" s="17"/>
      <c r="E43" s="22"/>
      <c r="F43" s="22"/>
      <c r="G43" s="22"/>
      <c r="H43" s="18"/>
      <c r="I43" s="18"/>
      <c r="J43" s="18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8"/>
      <c r="V43" s="18"/>
      <c r="W43" s="18"/>
      <c r="X43" s="17"/>
      <c r="Y43" s="17"/>
      <c r="Z43" s="17"/>
      <c r="AA43" s="17"/>
      <c r="AB43" s="17"/>
      <c r="AC43" s="17"/>
      <c r="AD43" s="17"/>
      <c r="AE43" s="17"/>
      <c r="AF43" s="17"/>
    </row>
    <row r="44" spans="1:32" ht="44.5" customHeight="1" x14ac:dyDescent="0.55000000000000004">
      <c r="A44" s="312" t="s">
        <v>83</v>
      </c>
      <c r="B44" s="314" t="s">
        <v>66</v>
      </c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6"/>
      <c r="O44" s="21"/>
      <c r="P44" s="21"/>
      <c r="Q44" s="21"/>
      <c r="R44" s="312" t="s">
        <v>83</v>
      </c>
      <c r="S44" s="317" t="s">
        <v>103</v>
      </c>
      <c r="T44" s="144" t="s">
        <v>60</v>
      </c>
      <c r="U44" s="29"/>
      <c r="V44" s="29"/>
      <c r="W44" s="29"/>
      <c r="X44" s="196" t="s">
        <v>60</v>
      </c>
      <c r="Y44" s="197"/>
      <c r="Z44" s="197"/>
      <c r="AA44" s="197"/>
      <c r="AB44" s="197"/>
      <c r="AC44" s="197"/>
      <c r="AD44" s="197"/>
      <c r="AE44" s="197"/>
      <c r="AF44" s="198"/>
    </row>
    <row r="45" spans="1:32" ht="139.5" customHeight="1" thickBot="1" x14ac:dyDescent="0.6">
      <c r="A45" s="313"/>
      <c r="B45" s="40" t="s">
        <v>84</v>
      </c>
      <c r="C45" s="188" t="s">
        <v>85</v>
      </c>
      <c r="D45" s="189"/>
      <c r="E45" s="190"/>
      <c r="F45" s="188" t="s">
        <v>86</v>
      </c>
      <c r="G45" s="189"/>
      <c r="H45" s="189"/>
      <c r="I45" s="190"/>
      <c r="J45" s="286" t="s">
        <v>87</v>
      </c>
      <c r="K45" s="287"/>
      <c r="L45" s="287"/>
      <c r="M45" s="287"/>
      <c r="N45" s="288"/>
      <c r="O45" s="21"/>
      <c r="P45" s="21"/>
      <c r="Q45" s="21"/>
      <c r="R45" s="313"/>
      <c r="S45" s="318"/>
      <c r="T45" s="145"/>
      <c r="U45" s="19"/>
      <c r="V45" s="29"/>
      <c r="W45" s="29"/>
      <c r="X45" s="194" t="s">
        <v>113</v>
      </c>
      <c r="Y45" s="199"/>
      <c r="Z45" s="199"/>
      <c r="AA45" s="309" t="s">
        <v>114</v>
      </c>
      <c r="AB45" s="310"/>
      <c r="AC45" s="310"/>
      <c r="AD45" s="311"/>
      <c r="AE45" s="199" t="s">
        <v>115</v>
      </c>
      <c r="AF45" s="295"/>
    </row>
    <row r="46" spans="1:32" ht="89.5" customHeight="1" x14ac:dyDescent="0.35">
      <c r="A46" s="182">
        <v>1</v>
      </c>
      <c r="B46" s="230" t="s">
        <v>88</v>
      </c>
      <c r="C46" s="211" t="s">
        <v>89</v>
      </c>
      <c r="D46" s="212"/>
      <c r="E46" s="213"/>
      <c r="F46" s="211" t="s">
        <v>90</v>
      </c>
      <c r="G46" s="212"/>
      <c r="H46" s="212"/>
      <c r="I46" s="213"/>
      <c r="J46" s="201" t="s">
        <v>91</v>
      </c>
      <c r="K46" s="202"/>
      <c r="L46" s="202"/>
      <c r="M46" s="202"/>
      <c r="N46" s="203"/>
      <c r="O46" s="217"/>
      <c r="P46" s="217"/>
      <c r="Q46" s="217"/>
      <c r="R46" s="182">
        <v>1</v>
      </c>
      <c r="S46" s="41" t="s">
        <v>104</v>
      </c>
      <c r="T46" s="38" t="s">
        <v>105</v>
      </c>
      <c r="U46" s="20"/>
      <c r="V46" s="231" t="s">
        <v>66</v>
      </c>
      <c r="W46" s="234" t="s">
        <v>116</v>
      </c>
      <c r="X46" s="219" t="s">
        <v>117</v>
      </c>
      <c r="Y46" s="219"/>
      <c r="Z46" s="219"/>
      <c r="AA46" s="221" t="s">
        <v>150</v>
      </c>
      <c r="AB46" s="221"/>
      <c r="AC46" s="221"/>
      <c r="AD46" s="221"/>
      <c r="AE46" s="227" t="s">
        <v>149</v>
      </c>
      <c r="AF46" s="144"/>
    </row>
    <row r="47" spans="1:32" ht="82" customHeight="1" x14ac:dyDescent="0.35">
      <c r="A47" s="182"/>
      <c r="B47" s="230"/>
      <c r="C47" s="214"/>
      <c r="D47" s="215"/>
      <c r="E47" s="216"/>
      <c r="F47" s="214"/>
      <c r="G47" s="215"/>
      <c r="H47" s="215"/>
      <c r="I47" s="216"/>
      <c r="J47" s="201" t="s">
        <v>92</v>
      </c>
      <c r="K47" s="202"/>
      <c r="L47" s="202"/>
      <c r="M47" s="202"/>
      <c r="N47" s="203"/>
      <c r="O47" s="217"/>
      <c r="P47" s="217"/>
      <c r="Q47" s="217"/>
      <c r="R47" s="182"/>
      <c r="S47" s="42"/>
      <c r="T47" s="38" t="s">
        <v>106</v>
      </c>
      <c r="U47" s="20"/>
      <c r="V47" s="232"/>
      <c r="W47" s="228"/>
      <c r="X47" s="220"/>
      <c r="Y47" s="220"/>
      <c r="Z47" s="220"/>
      <c r="AA47" s="222"/>
      <c r="AB47" s="222"/>
      <c r="AC47" s="222"/>
      <c r="AD47" s="222"/>
      <c r="AE47" s="208"/>
      <c r="AF47" s="145"/>
    </row>
    <row r="48" spans="1:32" ht="97" customHeight="1" x14ac:dyDescent="0.35">
      <c r="A48" s="182">
        <v>2</v>
      </c>
      <c r="B48" s="230" t="s">
        <v>93</v>
      </c>
      <c r="C48" s="211" t="s">
        <v>94</v>
      </c>
      <c r="D48" s="212"/>
      <c r="E48" s="213"/>
      <c r="F48" s="211" t="s">
        <v>95</v>
      </c>
      <c r="G48" s="212"/>
      <c r="H48" s="212"/>
      <c r="I48" s="213"/>
      <c r="J48" s="201" t="s">
        <v>96</v>
      </c>
      <c r="K48" s="202"/>
      <c r="L48" s="202"/>
      <c r="M48" s="202"/>
      <c r="N48" s="203"/>
      <c r="O48" s="217"/>
      <c r="P48" s="217"/>
      <c r="Q48" s="217"/>
      <c r="R48" s="194">
        <v>2</v>
      </c>
      <c r="S48" s="41" t="s">
        <v>107</v>
      </c>
      <c r="T48" s="38" t="s">
        <v>108</v>
      </c>
      <c r="U48" s="20"/>
      <c r="V48" s="232"/>
      <c r="W48" s="228" t="s">
        <v>118</v>
      </c>
      <c r="X48" s="222" t="s">
        <v>153</v>
      </c>
      <c r="Y48" s="222"/>
      <c r="Z48" s="222"/>
      <c r="AA48" s="208" t="s">
        <v>152</v>
      </c>
      <c r="AB48" s="208"/>
      <c r="AC48" s="208"/>
      <c r="AD48" s="208"/>
      <c r="AE48" s="209" t="s">
        <v>151</v>
      </c>
      <c r="AF48" s="210"/>
    </row>
    <row r="49" spans="1:32" ht="89.5" customHeight="1" x14ac:dyDescent="0.35">
      <c r="A49" s="182"/>
      <c r="B49" s="230"/>
      <c r="C49" s="214"/>
      <c r="D49" s="215"/>
      <c r="E49" s="216"/>
      <c r="F49" s="214"/>
      <c r="G49" s="215"/>
      <c r="H49" s="215"/>
      <c r="I49" s="216"/>
      <c r="J49" s="201" t="s">
        <v>97</v>
      </c>
      <c r="K49" s="202"/>
      <c r="L49" s="202"/>
      <c r="M49" s="202"/>
      <c r="N49" s="203"/>
      <c r="O49" s="217"/>
      <c r="P49" s="217"/>
      <c r="Q49" s="217"/>
      <c r="R49" s="200"/>
      <c r="S49" s="42"/>
      <c r="T49" s="38" t="s">
        <v>109</v>
      </c>
      <c r="U49" s="20"/>
      <c r="V49" s="232"/>
      <c r="W49" s="228"/>
      <c r="X49" s="222"/>
      <c r="Y49" s="222"/>
      <c r="Z49" s="222"/>
      <c r="AA49" s="208"/>
      <c r="AB49" s="208"/>
      <c r="AC49" s="208"/>
      <c r="AD49" s="208"/>
      <c r="AE49" s="209"/>
      <c r="AF49" s="210"/>
    </row>
    <row r="50" spans="1:32" ht="102" customHeight="1" x14ac:dyDescent="0.35">
      <c r="A50" s="182">
        <v>3</v>
      </c>
      <c r="B50" s="184" t="s">
        <v>98</v>
      </c>
      <c r="C50" s="211" t="s">
        <v>99</v>
      </c>
      <c r="D50" s="212"/>
      <c r="E50" s="213"/>
      <c r="F50" s="211" t="s">
        <v>100</v>
      </c>
      <c r="G50" s="212"/>
      <c r="H50" s="212"/>
      <c r="I50" s="213"/>
      <c r="J50" s="201" t="s">
        <v>101</v>
      </c>
      <c r="K50" s="202"/>
      <c r="L50" s="202"/>
      <c r="M50" s="202"/>
      <c r="N50" s="203"/>
      <c r="O50" s="217"/>
      <c r="P50" s="217"/>
      <c r="Q50" s="217"/>
      <c r="R50" s="194">
        <v>3</v>
      </c>
      <c r="S50" s="41" t="s">
        <v>110</v>
      </c>
      <c r="T50" s="38" t="s">
        <v>111</v>
      </c>
      <c r="U50" s="20"/>
      <c r="V50" s="232"/>
      <c r="W50" s="228" t="s">
        <v>119</v>
      </c>
      <c r="X50" s="208" t="s">
        <v>152</v>
      </c>
      <c r="Y50" s="208"/>
      <c r="Z50" s="208"/>
      <c r="AA50" s="209" t="s">
        <v>155</v>
      </c>
      <c r="AB50" s="209"/>
      <c r="AC50" s="209"/>
      <c r="AD50" s="209"/>
      <c r="AE50" s="204" t="s">
        <v>154</v>
      </c>
      <c r="AF50" s="205"/>
    </row>
    <row r="51" spans="1:32" ht="92.15" customHeight="1" thickBot="1" x14ac:dyDescent="0.4">
      <c r="A51" s="183"/>
      <c r="B51" s="185"/>
      <c r="C51" s="224"/>
      <c r="D51" s="225"/>
      <c r="E51" s="226"/>
      <c r="F51" s="224"/>
      <c r="G51" s="225"/>
      <c r="H51" s="225"/>
      <c r="I51" s="226"/>
      <c r="J51" s="235" t="s">
        <v>102</v>
      </c>
      <c r="K51" s="236"/>
      <c r="L51" s="236"/>
      <c r="M51" s="236"/>
      <c r="N51" s="237"/>
      <c r="O51" s="217"/>
      <c r="P51" s="217"/>
      <c r="Q51" s="217"/>
      <c r="R51" s="195"/>
      <c r="S51" s="43"/>
      <c r="T51" s="39" t="s">
        <v>112</v>
      </c>
      <c r="U51" s="20"/>
      <c r="V51" s="233"/>
      <c r="W51" s="229"/>
      <c r="X51" s="223"/>
      <c r="Y51" s="223"/>
      <c r="Z51" s="223"/>
      <c r="AA51" s="218"/>
      <c r="AB51" s="218"/>
      <c r="AC51" s="218"/>
      <c r="AD51" s="218"/>
      <c r="AE51" s="206"/>
      <c r="AF51" s="207"/>
    </row>
    <row r="52" spans="1:32" customFormat="1" ht="74.150000000000006" customHeight="1" x14ac:dyDescent="0.6">
      <c r="A52" s="166"/>
      <c r="B52" s="167"/>
      <c r="C52" s="167"/>
      <c r="D52" s="167"/>
      <c r="E52" s="167"/>
      <c r="F52" s="167"/>
      <c r="G52" s="167"/>
      <c r="H52" s="167"/>
      <c r="I52" s="167"/>
      <c r="J52" s="167"/>
      <c r="K52" s="30"/>
      <c r="L52" s="30"/>
      <c r="M52" s="30"/>
      <c r="N52" s="30"/>
      <c r="O52" s="30"/>
      <c r="P52" s="30"/>
      <c r="Q52" s="30"/>
      <c r="R52" s="30"/>
      <c r="S52" s="30"/>
      <c r="T52" s="31"/>
      <c r="U52" s="31"/>
      <c r="V52" s="31"/>
      <c r="W52" s="31"/>
      <c r="X52" s="17"/>
      <c r="Y52" s="31"/>
      <c r="Z52" s="32"/>
      <c r="AA52" s="32"/>
      <c r="AB52" s="32"/>
      <c r="AC52" s="32"/>
      <c r="AD52" s="32"/>
      <c r="AE52" s="33"/>
      <c r="AF52" s="34"/>
    </row>
    <row r="53" spans="1:32" customFormat="1" ht="31.5" customHeight="1" x14ac:dyDescent="0.35">
      <c r="A53" s="163"/>
      <c r="B53" s="164"/>
      <c r="C53" s="164"/>
      <c r="D53" s="164"/>
      <c r="E53" s="164"/>
      <c r="F53" s="165"/>
      <c r="G53" s="163"/>
      <c r="H53" s="164"/>
      <c r="I53" s="165"/>
      <c r="J53" s="163"/>
      <c r="K53" s="164"/>
      <c r="L53" s="164"/>
      <c r="M53" s="164"/>
      <c r="N53" s="165"/>
      <c r="O53" s="151" t="s">
        <v>144</v>
      </c>
      <c r="P53" s="151"/>
      <c r="Q53" s="151"/>
      <c r="R53" s="151"/>
    </row>
    <row r="54" spans="1:32" customFormat="1" ht="29.25" customHeight="1" x14ac:dyDescent="0.35">
      <c r="A54" s="166"/>
      <c r="B54" s="167"/>
      <c r="C54" s="167"/>
      <c r="D54" s="167"/>
      <c r="E54" s="167"/>
      <c r="F54" s="168"/>
      <c r="G54" s="166"/>
      <c r="H54" s="167"/>
      <c r="I54" s="168"/>
      <c r="J54" s="166"/>
      <c r="K54" s="167"/>
      <c r="L54" s="167"/>
      <c r="M54" s="167"/>
      <c r="N54" s="168"/>
      <c r="O54" s="151"/>
      <c r="P54" s="151"/>
      <c r="Q54" s="151"/>
      <c r="R54" s="151"/>
    </row>
    <row r="55" spans="1:32" customFormat="1" ht="46.5" customHeight="1" x14ac:dyDescent="0.35">
      <c r="A55" s="166"/>
      <c r="B55" s="167"/>
      <c r="C55" s="167"/>
      <c r="D55" s="167"/>
      <c r="E55" s="167"/>
      <c r="F55" s="168"/>
      <c r="G55" s="166"/>
      <c r="H55" s="167"/>
      <c r="I55" s="168"/>
      <c r="J55" s="166"/>
      <c r="K55" s="167"/>
      <c r="L55" s="167"/>
      <c r="M55" s="167"/>
      <c r="N55" s="168"/>
      <c r="O55" s="152">
        <v>45680</v>
      </c>
      <c r="P55" s="153"/>
      <c r="Q55" s="153"/>
      <c r="R55" s="154"/>
    </row>
    <row r="56" spans="1:32" customFormat="1" ht="65.150000000000006" customHeight="1" x14ac:dyDescent="0.35">
      <c r="A56" s="166"/>
      <c r="B56" s="167"/>
      <c r="C56" s="167"/>
      <c r="D56" s="167"/>
      <c r="E56" s="167"/>
      <c r="F56" s="168"/>
      <c r="G56" s="166"/>
      <c r="H56" s="167"/>
      <c r="I56" s="168"/>
      <c r="J56" s="166"/>
      <c r="K56" s="167"/>
      <c r="L56" s="167"/>
      <c r="M56" s="167"/>
      <c r="N56" s="168"/>
      <c r="O56" s="155"/>
      <c r="P56" s="156"/>
      <c r="Q56" s="156"/>
      <c r="R56" s="157"/>
    </row>
    <row r="57" spans="1:32" customFormat="1" ht="50.15" customHeight="1" x14ac:dyDescent="0.35">
      <c r="A57" s="169"/>
      <c r="B57" s="170"/>
      <c r="C57" s="170"/>
      <c r="D57" s="170"/>
      <c r="E57" s="170"/>
      <c r="F57" s="171"/>
      <c r="G57" s="169"/>
      <c r="H57" s="170"/>
      <c r="I57" s="171"/>
      <c r="J57" s="169"/>
      <c r="K57" s="170"/>
      <c r="L57" s="170"/>
      <c r="M57" s="170"/>
      <c r="N57" s="171"/>
      <c r="O57" s="155"/>
      <c r="P57" s="156"/>
      <c r="Q57" s="156"/>
      <c r="R57" s="157"/>
    </row>
    <row r="58" spans="1:32" customFormat="1" ht="50.15" customHeight="1" x14ac:dyDescent="0.35">
      <c r="A58" s="172" t="s">
        <v>278</v>
      </c>
      <c r="B58" s="173"/>
      <c r="C58" s="173"/>
      <c r="D58" s="173"/>
      <c r="E58" s="173"/>
      <c r="F58" s="174"/>
      <c r="G58" s="178" t="s">
        <v>273</v>
      </c>
      <c r="H58" s="173"/>
      <c r="I58" s="174"/>
      <c r="J58" s="178" t="s">
        <v>277</v>
      </c>
      <c r="K58" s="173"/>
      <c r="L58" s="173"/>
      <c r="M58" s="173"/>
      <c r="N58" s="174"/>
      <c r="O58" s="155"/>
      <c r="P58" s="156"/>
      <c r="Q58" s="156"/>
      <c r="R58" s="157"/>
    </row>
    <row r="59" spans="1:32" customFormat="1" ht="50.15" customHeight="1" x14ac:dyDescent="0.35">
      <c r="A59" s="175"/>
      <c r="B59" s="176"/>
      <c r="C59" s="176"/>
      <c r="D59" s="176"/>
      <c r="E59" s="176"/>
      <c r="F59" s="177"/>
      <c r="G59" s="175"/>
      <c r="H59" s="176"/>
      <c r="I59" s="177"/>
      <c r="J59" s="175"/>
      <c r="K59" s="176"/>
      <c r="L59" s="176"/>
      <c r="M59" s="176"/>
      <c r="N59" s="177"/>
      <c r="O59" s="155"/>
      <c r="P59" s="156"/>
      <c r="Q59" s="156"/>
      <c r="R59" s="157"/>
    </row>
    <row r="60" spans="1:32" ht="31.5" customHeight="1" x14ac:dyDescent="0.35">
      <c r="A60" s="161" t="s">
        <v>143</v>
      </c>
      <c r="B60" s="162"/>
      <c r="C60" s="162"/>
      <c r="D60" s="162"/>
      <c r="E60" s="162"/>
      <c r="F60" s="162"/>
      <c r="G60" s="179" t="s">
        <v>252</v>
      </c>
      <c r="H60" s="180"/>
      <c r="I60" s="180"/>
      <c r="J60" s="180"/>
      <c r="K60" s="180"/>
      <c r="L60" s="180"/>
      <c r="M60" s="180"/>
      <c r="N60" s="181"/>
      <c r="O60" s="158"/>
      <c r="P60" s="159"/>
      <c r="Q60" s="159"/>
      <c r="R60" s="160"/>
    </row>
  </sheetData>
  <mergeCells count="109">
    <mergeCell ref="Y8:AF8"/>
    <mergeCell ref="H34:H35"/>
    <mergeCell ref="J45:N45"/>
    <mergeCell ref="G8:G9"/>
    <mergeCell ref="G34:G35"/>
    <mergeCell ref="A41:P41"/>
    <mergeCell ref="A42:P42"/>
    <mergeCell ref="AE45:AF45"/>
    <mergeCell ref="D32:D33"/>
    <mergeCell ref="D34:D39"/>
    <mergeCell ref="C32:C39"/>
    <mergeCell ref="E32:E39"/>
    <mergeCell ref="A40:T40"/>
    <mergeCell ref="V34:V35"/>
    <mergeCell ref="A10:A39"/>
    <mergeCell ref="B10:B39"/>
    <mergeCell ref="F34:F35"/>
    <mergeCell ref="D10:D31"/>
    <mergeCell ref="AA45:AD45"/>
    <mergeCell ref="A44:A45"/>
    <mergeCell ref="B44:N44"/>
    <mergeCell ref="C45:E45"/>
    <mergeCell ref="R44:R45"/>
    <mergeCell ref="S44:S45"/>
    <mergeCell ref="A1:F4"/>
    <mergeCell ref="D5:I5"/>
    <mergeCell ref="S8:W8"/>
    <mergeCell ref="AC5:AF5"/>
    <mergeCell ref="Y5:AB5"/>
    <mergeCell ref="X8:X9"/>
    <mergeCell ref="E8:E9"/>
    <mergeCell ref="F8:F9"/>
    <mergeCell ref="A8:A9"/>
    <mergeCell ref="B8:B9"/>
    <mergeCell ref="C8:C9"/>
    <mergeCell ref="G1:AF4"/>
    <mergeCell ref="J5:J6"/>
    <mergeCell ref="K5:T6"/>
    <mergeCell ref="U5:U6"/>
    <mergeCell ref="V5:X6"/>
    <mergeCell ref="A6:C6"/>
    <mergeCell ref="D6:I6"/>
    <mergeCell ref="AC6:AF6"/>
    <mergeCell ref="A7:AF7"/>
    <mergeCell ref="I8:I9"/>
    <mergeCell ref="J8:J9"/>
    <mergeCell ref="Y6:AB6"/>
    <mergeCell ref="H8:H9"/>
    <mergeCell ref="W50:W51"/>
    <mergeCell ref="W48:W49"/>
    <mergeCell ref="B48:B49"/>
    <mergeCell ref="B46:B47"/>
    <mergeCell ref="V46:V51"/>
    <mergeCell ref="W46:W47"/>
    <mergeCell ref="X48:Z49"/>
    <mergeCell ref="J47:N47"/>
    <mergeCell ref="F48:I49"/>
    <mergeCell ref="O47:Q47"/>
    <mergeCell ref="O49:Q49"/>
    <mergeCell ref="J51:N51"/>
    <mergeCell ref="J49:N49"/>
    <mergeCell ref="X44:AF44"/>
    <mergeCell ref="X45:Z45"/>
    <mergeCell ref="R48:R49"/>
    <mergeCell ref="J48:N48"/>
    <mergeCell ref="AE50:AF51"/>
    <mergeCell ref="AA48:AD49"/>
    <mergeCell ref="AE48:AF49"/>
    <mergeCell ref="C46:E47"/>
    <mergeCell ref="F46:I47"/>
    <mergeCell ref="J46:N46"/>
    <mergeCell ref="O46:Q46"/>
    <mergeCell ref="R46:R47"/>
    <mergeCell ref="O48:Q48"/>
    <mergeCell ref="C48:E49"/>
    <mergeCell ref="O50:Q50"/>
    <mergeCell ref="O51:Q51"/>
    <mergeCell ref="AA50:AD51"/>
    <mergeCell ref="X46:Z47"/>
    <mergeCell ref="AA46:AD47"/>
    <mergeCell ref="X50:Z51"/>
    <mergeCell ref="C50:E51"/>
    <mergeCell ref="F50:I51"/>
    <mergeCell ref="J50:N50"/>
    <mergeCell ref="AE46:AF47"/>
    <mergeCell ref="T44:T45"/>
    <mergeCell ref="C10:C31"/>
    <mergeCell ref="K8:R8"/>
    <mergeCell ref="A5:C5"/>
    <mergeCell ref="O53:R54"/>
    <mergeCell ref="O55:R60"/>
    <mergeCell ref="A60:F60"/>
    <mergeCell ref="A53:F57"/>
    <mergeCell ref="J53:N57"/>
    <mergeCell ref="A58:F59"/>
    <mergeCell ref="J58:N59"/>
    <mergeCell ref="G53:I57"/>
    <mergeCell ref="G58:I59"/>
    <mergeCell ref="G60:N60"/>
    <mergeCell ref="A52:J52"/>
    <mergeCell ref="A50:A51"/>
    <mergeCell ref="B50:B51"/>
    <mergeCell ref="A48:A49"/>
    <mergeCell ref="E20:E24"/>
    <mergeCell ref="F45:I45"/>
    <mergeCell ref="E10:E19"/>
    <mergeCell ref="E25:E31"/>
    <mergeCell ref="A46:A47"/>
    <mergeCell ref="R50:R51"/>
  </mergeCells>
  <conditionalFormatting sqref="A10:B39 R32:R33">
    <cfRule type="containsText" dxfId="220" priority="36" operator="containsText" text="Tolerable">
      <formula>NOT(ISERROR(SEARCH("Tolerable",A10)))</formula>
    </cfRule>
  </conditionalFormatting>
  <conditionalFormatting sqref="A5:K5 U5:V5 Y5:AF6 A6:I6">
    <cfRule type="containsText" dxfId="219" priority="46" operator="containsText" text="Tolerable">
      <formula>NOT(ISERROR(SEARCH("Tolerable",A5)))</formula>
    </cfRule>
  </conditionalFormatting>
  <conditionalFormatting sqref="G8">
    <cfRule type="containsText" dxfId="218" priority="45" operator="containsText" text="Tolerable">
      <formula>NOT(ISERROR(SEARCH("Tolerable",G8)))</formula>
    </cfRule>
  </conditionalFormatting>
  <conditionalFormatting sqref="J10:J33">
    <cfRule type="containsText" dxfId="217" priority="35" operator="containsText" text="Tolerable">
      <formula>NOT(ISERROR(SEARCH("Tolerable",J10)))</formula>
    </cfRule>
  </conditionalFormatting>
  <conditionalFormatting sqref="R8:R9 R39 R43 R61:R1048576">
    <cfRule type="containsText" dxfId="216" priority="4113" operator="containsText" text="IMPORTANTE">
      <formula>NOT(ISERROR(SEARCH("IMPORTANTE",R8)))</formula>
    </cfRule>
    <cfRule type="containsText" dxfId="215" priority="4114" operator="containsText" text="MODERADO">
      <formula>NOT(ISERROR(SEARCH("MODERADO",R8)))</formula>
    </cfRule>
  </conditionalFormatting>
  <conditionalFormatting sqref="R8:R9 R39 R61:R1048576 R43">
    <cfRule type="containsText" dxfId="214" priority="4111" operator="containsText" text="INTOLERABLE">
      <formula>NOT(ISERROR(SEARCH("INTOLERABLE",R8)))</formula>
    </cfRule>
  </conditionalFormatting>
  <conditionalFormatting sqref="R8:R9 R39 R61:R1048576">
    <cfRule type="containsText" dxfId="213" priority="4110" operator="containsText" text="MODERADO">
      <formula>NOT(ISERROR(SEARCH("MODERADO",R8)))</formula>
    </cfRule>
  </conditionalFormatting>
  <conditionalFormatting sqref="R9 R39 R43 AF52 AF60:AF1048576 R61:R1048576">
    <cfRule type="containsText" dxfId="212" priority="4463" operator="containsText" text="Importante">
      <formula>NOT(ISERROR(SEARCH("Importante",R9)))</formula>
    </cfRule>
    <cfRule type="containsText" dxfId="211" priority="4464" operator="containsText" text="Moderado">
      <formula>NOT(ISERROR(SEARCH("Moderado",R9)))</formula>
    </cfRule>
  </conditionalFormatting>
  <conditionalFormatting sqref="R9 AF60:AF1048576 R61:R1048576">
    <cfRule type="containsText" dxfId="210" priority="4466" operator="containsText" text="Importante">
      <formula>NOT(ISERROR(SEARCH("Importante",R9)))</formula>
    </cfRule>
    <cfRule type="containsText" dxfId="209" priority="4465" operator="containsText" text="Intolerable">
      <formula>NOT(ISERROR(SEARCH("Intolerable",R9)))</formula>
    </cfRule>
    <cfRule type="containsText" dxfId="208" priority="4467" operator="containsText" text="Moderado">
      <formula>NOT(ISERROR(SEARCH("Moderado",R9)))</formula>
    </cfRule>
  </conditionalFormatting>
  <conditionalFormatting sqref="R10:R24">
    <cfRule type="containsText" dxfId="207" priority="608" operator="containsText" text="Moderado">
      <formula>NOT(ISERROR(SEARCH("Moderado",R10)))</formula>
    </cfRule>
    <cfRule type="containsText" dxfId="206" priority="602" operator="containsText" text="TOLERABLE">
      <formula>NOT(ISERROR(SEARCH("TOLERABLE",R10)))</formula>
    </cfRule>
    <cfRule type="containsText" dxfId="205" priority="604" operator="containsText" text="Importante">
      <formula>NOT(ISERROR(SEARCH("Importante",R10)))</formula>
    </cfRule>
    <cfRule type="containsText" dxfId="204" priority="605" operator="containsText" text="Moderado">
      <formula>NOT(ISERROR(SEARCH("Moderado",R10)))</formula>
    </cfRule>
    <cfRule type="containsText" dxfId="203" priority="606" operator="containsText" text="Intolerable">
      <formula>NOT(ISERROR(SEARCH("Intolerable",R10)))</formula>
    </cfRule>
    <cfRule type="containsText" dxfId="202" priority="607" operator="containsText" text="Importante">
      <formula>NOT(ISERROR(SEARCH("Importante",R10)))</formula>
    </cfRule>
    <cfRule type="containsText" dxfId="201" priority="599" operator="containsText" text="IMPORTANTE">
      <formula>NOT(ISERROR(SEARCH("IMPORTANTE",R10)))</formula>
    </cfRule>
    <cfRule type="containsText" dxfId="200" priority="598" operator="containsText" text="INTOLERABLE">
      <formula>NOT(ISERROR(SEARCH("INTOLERABLE",R10)))</formula>
    </cfRule>
    <cfRule type="containsText" dxfId="199" priority="601" operator="containsText" text="MODERADO">
      <formula>NOT(ISERROR(SEARCH("MODERADO",R10)))</formula>
    </cfRule>
    <cfRule type="containsText" dxfId="198" priority="597" operator="containsText" text="Tolerable">
      <formula>NOT(ISERROR(SEARCH("Tolerable",R10)))</formula>
    </cfRule>
    <cfRule type="containsText" dxfId="197" priority="600" operator="containsText" text="TRIVIAL">
      <formula>NOT(ISERROR(SEARCH("TRIVIAL",R10)))</formula>
    </cfRule>
    <cfRule type="containsText" dxfId="196" priority="603" operator="containsText" text="Intolerable">
      <formula>NOT(ISERROR(SEARCH("Intolerable",R10)))</formula>
    </cfRule>
  </conditionalFormatting>
  <conditionalFormatting sqref="R10:R26 R28:R31 R34:R37">
    <cfRule type="containsText" dxfId="195" priority="108" operator="containsText" text="INTOLERABLE">
      <formula>NOT(ISERROR(SEARCH("INTOLERABLE",R10)))</formula>
    </cfRule>
    <cfRule type="containsText" dxfId="194" priority="109" operator="containsText" text="IMPORTANTE">
      <formula>NOT(ISERROR(SEARCH("IMPORTANTE",R10)))</formula>
    </cfRule>
    <cfRule type="containsText" dxfId="193" priority="110" operator="containsText" text="TRIVIAL">
      <formula>NOT(ISERROR(SEARCH("TRIVIAL",R10)))</formula>
    </cfRule>
    <cfRule type="containsText" dxfId="192" priority="111" operator="containsText" text="MODERADO">
      <formula>NOT(ISERROR(SEARCH("MODERADO",R10)))</formula>
    </cfRule>
    <cfRule type="containsText" dxfId="191" priority="118" operator="containsText" text="Moderado">
      <formula>NOT(ISERROR(SEARCH("Moderado",R10)))</formula>
    </cfRule>
    <cfRule type="containsText" dxfId="190" priority="117" operator="containsText" text="Importante">
      <formula>NOT(ISERROR(SEARCH("Importante",R10)))</formula>
    </cfRule>
    <cfRule type="containsText" dxfId="189" priority="116" operator="containsText" text="Intolerable">
      <formula>NOT(ISERROR(SEARCH("Intolerable",R10)))</formula>
    </cfRule>
    <cfRule type="containsText" dxfId="188" priority="112" operator="containsText" text="TOLERABLE">
      <formula>NOT(ISERROR(SEARCH("TOLERABLE",R10)))</formula>
    </cfRule>
  </conditionalFormatting>
  <conditionalFormatting sqref="R25:R26 R28:R31 R34:R37">
    <cfRule type="containsText" dxfId="187" priority="107" operator="containsText" text="Tolerable">
      <formula>NOT(ISERROR(SEARCH("Tolerable",R25)))</formula>
    </cfRule>
    <cfRule type="containsText" dxfId="186" priority="113" operator="containsText" text="Intolerable">
      <formula>NOT(ISERROR(SEARCH("Intolerable",R25)))</formula>
    </cfRule>
    <cfRule type="containsText" dxfId="185" priority="115" operator="containsText" text="Moderado">
      <formula>NOT(ISERROR(SEARCH("Moderado",R25)))</formula>
    </cfRule>
    <cfRule type="containsText" dxfId="184" priority="114" operator="containsText" text="Importante">
      <formula>NOT(ISERROR(SEARCH("Importante",R25)))</formula>
    </cfRule>
  </conditionalFormatting>
  <conditionalFormatting sqref="R25:R26">
    <cfRule type="containsText" dxfId="183" priority="105" operator="containsText" text="Importante">
      <formula>NOT(ISERROR(SEARCH("Importante",R25)))</formula>
    </cfRule>
    <cfRule type="containsText" dxfId="182" priority="106" operator="containsText" text="Moderado">
      <formula>NOT(ISERROR(SEARCH("Moderado",R25)))</formula>
    </cfRule>
    <cfRule type="containsText" dxfId="181" priority="104" operator="containsText" text="Intolerable">
      <formula>NOT(ISERROR(SEARCH("Intolerable",R25)))</formula>
    </cfRule>
    <cfRule type="containsText" dxfId="180" priority="99" operator="containsText" text="INTOLERABLE">
      <formula>NOT(ISERROR(SEARCH("INTOLERABLE",R25)))</formula>
    </cfRule>
    <cfRule type="containsText" dxfId="179" priority="100" operator="containsText" text="IMPORTANTE">
      <formula>NOT(ISERROR(SEARCH("IMPORTANTE",R25)))</formula>
    </cfRule>
    <cfRule type="containsText" dxfId="178" priority="101" operator="containsText" text="TRIVIAL">
      <formula>NOT(ISERROR(SEARCH("TRIVIAL",R25)))</formula>
    </cfRule>
    <cfRule type="containsText" dxfId="177" priority="102" operator="containsText" text="MODERADO">
      <formula>NOT(ISERROR(SEARCH("MODERADO",R25)))</formula>
    </cfRule>
    <cfRule type="containsText" dxfId="176" priority="103" operator="containsText" text="TOLERABLE">
      <formula>NOT(ISERROR(SEARCH("TOLERABLE",R25)))</formula>
    </cfRule>
  </conditionalFormatting>
  <conditionalFormatting sqref="R27">
    <cfRule type="containsText" dxfId="175" priority="129" operator="containsText" text="MODERADO">
      <formula>NOT(ISERROR(SEARCH("MODERADO",R27)))</formula>
    </cfRule>
    <cfRule type="containsText" dxfId="174" priority="128" operator="containsText" text="IMPORTANTE">
      <formula>NOT(ISERROR(SEARCH("IMPORTANTE",R27)))</formula>
    </cfRule>
    <cfRule type="containsText" dxfId="173" priority="126" operator="containsText" text="INTOLERABLE">
      <formula>NOT(ISERROR(SEARCH("INTOLERABLE",R27)))</formula>
    </cfRule>
    <cfRule type="containsText" dxfId="172" priority="125" operator="containsText" text="MODERADO">
      <formula>NOT(ISERROR(SEARCH("MODERADO",R27)))</formula>
    </cfRule>
    <cfRule type="containsText" dxfId="171" priority="124" operator="containsText" text="Tolerable">
      <formula>NOT(ISERROR(SEARCH("Tolerable",R27)))</formula>
    </cfRule>
    <cfRule type="containsText" dxfId="170" priority="123" operator="containsText" text="Importante">
      <formula>NOT(ISERROR(SEARCH(("Importante"),(R27))))</formula>
    </cfRule>
    <cfRule type="containsText" dxfId="169" priority="122" operator="containsText" text="Tolerable">
      <formula>NOT(ISERROR(SEARCH(("Tolerable"),(R27))))</formula>
    </cfRule>
    <cfRule type="containsText" dxfId="168" priority="121" operator="containsText" text="Moderado">
      <formula>NOT(ISERROR(SEARCH(("Moderado"),(R27))))</formula>
    </cfRule>
    <cfRule type="containsText" dxfId="167" priority="120" operator="containsText" text="Importante">
      <formula>NOT(ISERROR(SEARCH(("Importante"),(R27))))</formula>
    </cfRule>
    <cfRule type="containsText" dxfId="166" priority="119" operator="containsText" text="Intolerable">
      <formula>NOT(ISERROR(SEARCH(("Intolerable"),(R27))))</formula>
    </cfRule>
    <cfRule type="containsText" dxfId="165" priority="133" operator="containsText" text="Moderado">
      <formula>NOT(ISERROR(SEARCH("Moderado",R27)))</formula>
    </cfRule>
    <cfRule type="containsText" dxfId="164" priority="130" operator="containsText" text="importante">
      <formula>NOT(ISERROR(SEARCH("importante",R27)))</formula>
    </cfRule>
    <cfRule type="containsText" dxfId="163" priority="132" operator="containsText" text="Importante">
      <formula>NOT(ISERROR(SEARCH("Importante",R27)))</formula>
    </cfRule>
    <cfRule type="containsText" dxfId="162" priority="131" operator="containsText" text="Intolerable">
      <formula>NOT(ISERROR(SEARCH("Intolerable",R27)))</formula>
    </cfRule>
  </conditionalFormatting>
  <conditionalFormatting sqref="R28:R37">
    <cfRule type="containsText" dxfId="161" priority="37" operator="containsText" text="INTOLERABLE">
      <formula>NOT(ISERROR(SEARCH("INTOLERABLE",R28)))</formula>
    </cfRule>
    <cfRule type="containsText" dxfId="160" priority="38" operator="containsText" text="IMPORTANTE">
      <formula>NOT(ISERROR(SEARCH("IMPORTANTE",R28)))</formula>
    </cfRule>
    <cfRule type="containsText" dxfId="159" priority="39" operator="containsText" text="TRIVIAL">
      <formula>NOT(ISERROR(SEARCH("TRIVIAL",R28)))</formula>
    </cfRule>
    <cfRule type="containsText" dxfId="158" priority="40" operator="containsText" text="MODERADO">
      <formula>NOT(ISERROR(SEARCH("MODERADO",R28)))</formula>
    </cfRule>
    <cfRule type="containsText" dxfId="157" priority="41" operator="containsText" text="TOLERABLE">
      <formula>NOT(ISERROR(SEARCH("TOLERABLE",R28)))</formula>
    </cfRule>
    <cfRule type="containsText" dxfId="156" priority="42" operator="containsText" text="Intolerable">
      <formula>NOT(ISERROR(SEARCH("Intolerable",R28)))</formula>
    </cfRule>
    <cfRule type="containsText" dxfId="155" priority="43" operator="containsText" text="Importante">
      <formula>NOT(ISERROR(SEARCH("Importante",R28)))</formula>
    </cfRule>
    <cfRule type="containsText" dxfId="154" priority="44" operator="containsText" text="Moderado">
      <formula>NOT(ISERROR(SEARCH("Moderado",R28)))</formula>
    </cfRule>
  </conditionalFormatting>
  <conditionalFormatting sqref="R38">
    <cfRule type="containsText" dxfId="153" priority="395" operator="containsText" text="MODERADO">
      <formula>NOT(ISERROR(SEARCH("MODERADO",R38)))</formula>
    </cfRule>
    <cfRule type="containsText" dxfId="152" priority="396" operator="containsText" text="INTOLERABLE">
      <formula>NOT(ISERROR(SEARCH("INTOLERABLE",R38)))</formula>
    </cfRule>
    <cfRule type="containsText" dxfId="151" priority="398" operator="containsText" text="IMPORTANTE">
      <formula>NOT(ISERROR(SEARCH("IMPORTANTE",R38)))</formula>
    </cfRule>
    <cfRule type="containsText" dxfId="150" priority="399" operator="containsText" text="MODERADO">
      <formula>NOT(ISERROR(SEARCH("MODERADO",R38)))</formula>
    </cfRule>
    <cfRule type="containsText" dxfId="149" priority="401" operator="containsText" text="Intolerable">
      <formula>NOT(ISERROR(SEARCH("Intolerable",R38)))</formula>
    </cfRule>
    <cfRule type="containsText" dxfId="148" priority="402" operator="containsText" text="Importante">
      <formula>NOT(ISERROR(SEARCH("Importante",R38)))</formula>
    </cfRule>
    <cfRule type="containsText" dxfId="147" priority="403" operator="containsText" text="Moderado">
      <formula>NOT(ISERROR(SEARCH("Moderado",R38)))</formula>
    </cfRule>
    <cfRule type="containsText" dxfId="146" priority="400" operator="containsText" text="importante">
      <formula>NOT(ISERROR(SEARCH("importante",R38)))</formula>
    </cfRule>
    <cfRule type="containsText" dxfId="145" priority="394" operator="containsText" text="Tolerable">
      <formula>NOT(ISERROR(SEARCH("Tolerable",R38)))</formula>
    </cfRule>
  </conditionalFormatting>
  <conditionalFormatting sqref="R38:R39">
    <cfRule type="containsText" dxfId="144" priority="389" operator="containsText" text="Intolerable">
      <formula>NOT(ISERROR(SEARCH(("Intolerable"),(R38))))</formula>
    </cfRule>
    <cfRule type="containsText" dxfId="143" priority="393" operator="containsText" text="Importante">
      <formula>NOT(ISERROR(SEARCH(("Importante"),(R38))))</formula>
    </cfRule>
    <cfRule type="containsText" dxfId="142" priority="390" operator="containsText" text="Importante">
      <formula>NOT(ISERROR(SEARCH(("Importante"),(R38))))</formula>
    </cfRule>
    <cfRule type="containsText" dxfId="141" priority="391" operator="containsText" text="Moderado">
      <formula>NOT(ISERROR(SEARCH(("Moderado"),(R38))))</formula>
    </cfRule>
    <cfRule type="containsText" dxfId="140" priority="392" operator="containsText" text="Tolerable">
      <formula>NOT(ISERROR(SEARCH(("Tolerable"),(R38))))</formula>
    </cfRule>
  </conditionalFormatting>
  <conditionalFormatting sqref="R39 R43 R9 R61:R1048576 AF52 AF60:AF1048576">
    <cfRule type="containsText" dxfId="139" priority="4462" operator="containsText" text="Intolerable">
      <formula>NOT(ISERROR(SEARCH("Intolerable",R9)))</formula>
    </cfRule>
  </conditionalFormatting>
  <conditionalFormatting sqref="R39 R43">
    <cfRule type="containsText" dxfId="138" priority="4119" operator="containsText" text="importante">
      <formula>NOT(ISERROR(SEARCH("importante",R39)))</formula>
    </cfRule>
  </conditionalFormatting>
  <conditionalFormatting sqref="R41:R42 AF40:AF43">
    <cfRule type="containsText" dxfId="137" priority="12" operator="containsText" text="Intolerable">
      <formula>NOT(ISERROR(SEARCH("Intolerable",R40)))</formula>
    </cfRule>
  </conditionalFormatting>
  <conditionalFormatting sqref="R41:R42">
    <cfRule type="containsText" dxfId="136" priority="9" operator="containsText" text="IMPORTANTE">
      <formula>NOT(ISERROR(SEARCH("IMPORTANTE",R41)))</formula>
    </cfRule>
    <cfRule type="containsText" dxfId="135" priority="6" operator="containsText" text="MODERADO">
      <formula>NOT(ISERROR(SEARCH("MODERADO",R41)))</formula>
    </cfRule>
    <cfRule type="containsText" dxfId="134" priority="7" operator="containsText" text="INTOLERABLE">
      <formula>NOT(ISERROR(SEARCH("INTOLERABLE",R41)))</formula>
    </cfRule>
    <cfRule type="containsText" dxfId="133" priority="10" operator="containsText" text="MODERADO">
      <formula>NOT(ISERROR(SEARCH("MODERADO",R41)))</formula>
    </cfRule>
    <cfRule type="containsText" dxfId="132" priority="11" operator="containsText" text="importante">
      <formula>NOT(ISERROR(SEARCH("importante",R41)))</formula>
    </cfRule>
  </conditionalFormatting>
  <conditionalFormatting sqref="R43:R52">
    <cfRule type="containsText" dxfId="131" priority="3969" operator="containsText" text="MODERADO">
      <formula>NOT(ISERROR(SEARCH("MODERADO",R43)))</formula>
    </cfRule>
  </conditionalFormatting>
  <conditionalFormatting sqref="R44:R52">
    <cfRule type="containsText" dxfId="130" priority="3970" operator="containsText" text="TOLERABLE">
      <formula>NOT(ISERROR(SEARCH("TOLERABLE",R44)))</formula>
    </cfRule>
    <cfRule type="containsText" dxfId="129" priority="3968" operator="containsText" text="IMPORTANTE">
      <formula>NOT(ISERROR(SEARCH("IMPORTANTE",R44)))</formula>
    </cfRule>
    <cfRule type="containsText" dxfId="128" priority="3967" operator="containsText" text="INTOLERABLE">
      <formula>NOT(ISERROR(SEARCH("INTOLERABLE",R44)))</formula>
    </cfRule>
    <cfRule type="containsText" dxfId="127" priority="3971" operator="containsText" text="TOLERABLE">
      <formula>NOT(ISERROR(SEARCH("TOLERABLE",R44)))</formula>
    </cfRule>
    <cfRule type="containsText" dxfId="126" priority="3972" operator="containsText" text="TRIVIAL">
      <formula>NOT(ISERROR(SEARCH("TRIVIAL",R44)))</formula>
    </cfRule>
  </conditionalFormatting>
  <conditionalFormatting sqref="R52">
    <cfRule type="containsText" dxfId="125" priority="3979" operator="containsText" text="INTOLERABLE">
      <formula>NOT(ISERROR(SEARCH("INTOLERABLE",R52)))</formula>
    </cfRule>
    <cfRule type="containsText" dxfId="124" priority="3985" operator="containsText" text="Moderado">
      <formula>NOT(ISERROR(SEARCH("Moderado",R52)))</formula>
    </cfRule>
    <cfRule type="containsText" dxfId="123" priority="3984" operator="containsText" text="Importante">
      <formula>NOT(ISERROR(SEARCH("Importante",R52)))</formula>
    </cfRule>
    <cfRule type="containsText" dxfId="122" priority="3978" operator="containsText" text="MODERADO">
      <formula>NOT(ISERROR(SEARCH("MODERADO",R52)))</formula>
    </cfRule>
    <cfRule type="containsText" dxfId="121" priority="3981" operator="containsText" text="IMPORTANTE">
      <formula>NOT(ISERROR(SEARCH("IMPORTANTE",R52)))</formula>
    </cfRule>
    <cfRule type="containsText" dxfId="120" priority="3982" operator="containsText" text="MODERADO">
      <formula>NOT(ISERROR(SEARCH("MODERADO",R52)))</formula>
    </cfRule>
    <cfRule type="containsText" dxfId="119" priority="3983" operator="containsText" text="Intolerable">
      <formula>NOT(ISERROR(SEARCH("Intolerable",R52)))</formula>
    </cfRule>
  </conditionalFormatting>
  <conditionalFormatting sqref="S19:T19">
    <cfRule type="containsText" dxfId="118" priority="776" operator="containsText" text="Moderado">
      <formula>NOT(ISERROR(SEARCH("Moderado",S19)))</formula>
    </cfRule>
    <cfRule type="containsText" dxfId="117" priority="775" operator="containsText" text="Importante">
      <formula>NOT(ISERROR(SEARCH("Importante",S19)))</formula>
    </cfRule>
    <cfRule type="containsText" dxfId="116" priority="774" operator="containsText" text="Intolerable">
      <formula>NOT(ISERROR(SEARCH("Intolerable",S19)))</formula>
    </cfRule>
  </conditionalFormatting>
  <conditionalFormatting sqref="S28:T29">
    <cfRule type="containsText" dxfId="115" priority="134" operator="containsText" text="Intolerable">
      <formula>NOT(ISERROR(SEARCH("Intolerable",S28)))</formula>
    </cfRule>
    <cfRule type="containsText" dxfId="114" priority="135" operator="containsText" text="Importante">
      <formula>NOT(ISERROR(SEARCH("Importante",S28)))</formula>
    </cfRule>
    <cfRule type="containsText" dxfId="113" priority="136" operator="containsText" text="Moderado">
      <formula>NOT(ISERROR(SEARCH("Moderado",S28)))</formula>
    </cfRule>
  </conditionalFormatting>
  <conditionalFormatting sqref="Z38:AE38 L34:Q38 S34:W38 F36:J38">
    <cfRule type="containsText" dxfId="112" priority="388" operator="containsText" text="Tolerable">
      <formula>NOT(ISERROR(SEARCH("Tolerable",F34)))</formula>
    </cfRule>
  </conditionalFormatting>
  <conditionalFormatting sqref="Z34:AF34 F39:W39 A1:G1 A2:F4 A7:AF7 A8:F9 H8:AF9 E32 D34 F34:J34 F35 H35:J35 Y39:AE39">
    <cfRule type="containsText" dxfId="111" priority="3986" operator="containsText" text="Tolerable">
      <formula>NOT(ISERROR(SEARCH("Tolerable",A1)))</formula>
    </cfRule>
  </conditionalFormatting>
  <conditionalFormatting sqref="Z35:AF37">
    <cfRule type="containsText" dxfId="110" priority="563" operator="containsText" text="Tolerable">
      <formula>NOT(ISERROR(SEARCH("Tolerable",Z35)))</formula>
    </cfRule>
  </conditionalFormatting>
  <conditionalFormatting sqref="AE38">
    <cfRule type="containsText" dxfId="109" priority="383" operator="containsText" text="Intolerable">
      <formula>NOT(ISERROR(SEARCH(("Intolerable"),(AE38))))</formula>
    </cfRule>
    <cfRule type="containsText" dxfId="108" priority="384" operator="containsText" text="Importante">
      <formula>NOT(ISERROR(SEARCH(("Importante"),(AE38))))</formula>
    </cfRule>
    <cfRule type="containsText" dxfId="107" priority="385" operator="containsText" text="Moderado">
      <formula>NOT(ISERROR(SEARCH(("Moderado"),(AE38))))</formula>
    </cfRule>
    <cfRule type="containsText" dxfId="106" priority="387" operator="containsText" text="Importante">
      <formula>NOT(ISERROR(SEARCH(("Importante"),(AE38))))</formula>
    </cfRule>
    <cfRule type="containsText" dxfId="105" priority="386" operator="containsText" text="Tolerable">
      <formula>NOT(ISERROR(SEARCH(("Tolerable"),(AE38))))</formula>
    </cfRule>
  </conditionalFormatting>
  <conditionalFormatting sqref="AF5">
    <cfRule type="containsText" dxfId="104" priority="47" operator="containsText" text="INTOLERABLE">
      <formula>NOT(ISERROR(SEARCH("INTOLERABLE",AF5)))</formula>
    </cfRule>
    <cfRule type="containsText" dxfId="103" priority="48" operator="containsText" text="IMPORTANTE">
      <formula>NOT(ISERROR(SEARCH("IMPORTANTE",AF5)))</formula>
    </cfRule>
    <cfRule type="containsText" dxfId="102" priority="49" operator="containsText" text="TRIVIAL">
      <formula>NOT(ISERROR(SEARCH("TRIVIAL",AF5)))</formula>
    </cfRule>
    <cfRule type="containsText" dxfId="101" priority="50" operator="containsText" text="MODERADO">
      <formula>NOT(ISERROR(SEARCH("MODERADO",AF5)))</formula>
    </cfRule>
    <cfRule type="containsText" dxfId="100" priority="51" operator="containsText" text="TOLERABLE">
      <formula>NOT(ISERROR(SEARCH("TOLERABLE",AF5)))</formula>
    </cfRule>
  </conditionalFormatting>
  <conditionalFormatting sqref="AF8:AF9 AF34 AF52 AF60:AF1048576">
    <cfRule type="containsText" dxfId="99" priority="4109" operator="containsText" text="TOLERABLE">
      <formula>NOT(ISERROR(SEARCH("TOLERABLE",AF8)))</formula>
    </cfRule>
    <cfRule type="containsText" dxfId="98" priority="4108" operator="containsText" text="MODERADO">
      <formula>NOT(ISERROR(SEARCH("MODERADO",AF8)))</formula>
    </cfRule>
    <cfRule type="containsText" dxfId="97" priority="4107" operator="containsText" text="TRIVIAL">
      <formula>NOT(ISERROR(SEARCH("TRIVIAL",AF8)))</formula>
    </cfRule>
    <cfRule type="containsText" dxfId="96" priority="4106" operator="containsText" text="IMPORTANTE">
      <formula>NOT(ISERROR(SEARCH("IMPORTANTE",AF8)))</formula>
    </cfRule>
    <cfRule type="containsText" dxfId="95" priority="4105" operator="containsText" text="INTOLERABLE">
      <formula>NOT(ISERROR(SEARCH("INTOLERABLE",AF8)))</formula>
    </cfRule>
  </conditionalFormatting>
  <conditionalFormatting sqref="AF9">
    <cfRule type="containsText" dxfId="94" priority="4150" operator="containsText" text="Intolerable">
      <formula>NOT(ISERROR(SEARCH("Intolerable",AF9)))</formula>
    </cfRule>
    <cfRule type="containsText" dxfId="93" priority="4147" operator="containsText" text="Intolerable">
      <formula>NOT(ISERROR(SEARCH("Intolerable",AF9)))</formula>
    </cfRule>
    <cfRule type="containsText" dxfId="92" priority="4148" operator="containsText" text="Importante">
      <formula>NOT(ISERROR(SEARCH("Importante",AF9)))</formula>
    </cfRule>
    <cfRule type="containsText" dxfId="91" priority="4149" operator="containsText" text="Moderado">
      <formula>NOT(ISERROR(SEARCH("Moderado",AF9)))</formula>
    </cfRule>
    <cfRule type="containsText" dxfId="90" priority="4151" operator="containsText" text="Importante">
      <formula>NOT(ISERROR(SEARCH("Importante",AF9)))</formula>
    </cfRule>
    <cfRule type="containsText" dxfId="89" priority="4152" operator="containsText" text="Moderado">
      <formula>NOT(ISERROR(SEARCH("Moderado",AF9)))</formula>
    </cfRule>
  </conditionalFormatting>
  <conditionalFormatting sqref="AF10:AF25">
    <cfRule type="containsText" dxfId="88" priority="541" operator="containsText" text="TRIVIAL">
      <formula>NOT(ISERROR(SEARCH("TRIVIAL",AF10)))</formula>
    </cfRule>
    <cfRule type="containsText" dxfId="87" priority="542" operator="containsText" text="MODERADO">
      <formula>NOT(ISERROR(SEARCH("MODERADO",AF10)))</formula>
    </cfRule>
    <cfRule type="containsText" dxfId="86" priority="543" operator="containsText" text="TOLERABLE">
      <formula>NOT(ISERROR(SEARCH("TOLERABLE",AF10)))</formula>
    </cfRule>
    <cfRule type="containsText" dxfId="85" priority="544" operator="containsText" text="Intolerable">
      <formula>NOT(ISERROR(SEARCH("Intolerable",AF10)))</formula>
    </cfRule>
    <cfRule type="containsText" dxfId="84" priority="545" operator="containsText" text="Importante">
      <formula>NOT(ISERROR(SEARCH("Importante",AF10)))</formula>
    </cfRule>
    <cfRule type="containsText" dxfId="83" priority="546" operator="containsText" text="Moderado">
      <formula>NOT(ISERROR(SEARCH("Moderado",AF10)))</formula>
    </cfRule>
    <cfRule type="containsText" dxfId="82" priority="547" operator="containsText" text="Intolerable">
      <formula>NOT(ISERROR(SEARCH("Intolerable",AF10)))</formula>
    </cfRule>
    <cfRule type="containsText" dxfId="81" priority="548" operator="containsText" text="Importante">
      <formula>NOT(ISERROR(SEARCH("Importante",AF10)))</formula>
    </cfRule>
    <cfRule type="containsText" dxfId="80" priority="549" operator="containsText" text="Moderado">
      <formula>NOT(ISERROR(SEARCH("Moderado",AF10)))</formula>
    </cfRule>
    <cfRule type="containsText" dxfId="79" priority="538" operator="containsText" text="Tolerable">
      <formula>NOT(ISERROR(SEARCH("Tolerable",AF10)))</formula>
    </cfRule>
    <cfRule type="containsText" dxfId="78" priority="539" operator="containsText" text="INTOLERABLE">
      <formula>NOT(ISERROR(SEARCH("INTOLERABLE",AF10)))</formula>
    </cfRule>
    <cfRule type="containsText" dxfId="77" priority="540" operator="containsText" text="IMPORTANTE">
      <formula>NOT(ISERROR(SEARCH("IMPORTANTE",AF10)))</formula>
    </cfRule>
  </conditionalFormatting>
  <conditionalFormatting sqref="AF10:AF31">
    <cfRule type="containsText" dxfId="76" priority="90" operator="containsText" text="TRIVIAL">
      <formula>NOT(ISERROR(SEARCH("TRIVIAL",AF10)))</formula>
    </cfRule>
    <cfRule type="containsText" dxfId="75" priority="97" operator="containsText" text="Importante">
      <formula>NOT(ISERROR(SEARCH("Importante",AF10)))</formula>
    </cfRule>
    <cfRule type="containsText" dxfId="74" priority="98" operator="containsText" text="Moderado">
      <formula>NOT(ISERROR(SEARCH("Moderado",AF10)))</formula>
    </cfRule>
    <cfRule type="containsText" dxfId="73" priority="91" operator="containsText" text="MODERADO">
      <formula>NOT(ISERROR(SEARCH("MODERADO",AF10)))</formula>
    </cfRule>
    <cfRule type="containsText" dxfId="72" priority="96" operator="containsText" text="Intolerable">
      <formula>NOT(ISERROR(SEARCH("Intolerable",AF10)))</formula>
    </cfRule>
    <cfRule type="containsText" dxfId="71" priority="89" operator="containsText" text="IMPORTANTE">
      <formula>NOT(ISERROR(SEARCH("IMPORTANTE",AF10)))</formula>
    </cfRule>
    <cfRule type="containsText" dxfId="70" priority="92" operator="containsText" text="TOLERABLE">
      <formula>NOT(ISERROR(SEARCH("TOLERABLE",AF10)))</formula>
    </cfRule>
    <cfRule type="containsText" dxfId="69" priority="88" operator="containsText" text="INTOLERABLE">
      <formula>NOT(ISERROR(SEARCH("INTOLERABLE",AF10)))</formula>
    </cfRule>
  </conditionalFormatting>
  <conditionalFormatting sqref="AF26:AF31">
    <cfRule type="containsText" dxfId="68" priority="93" operator="containsText" text="Intolerable">
      <formula>NOT(ISERROR(SEARCH("Intolerable",AF26)))</formula>
    </cfRule>
    <cfRule type="containsText" dxfId="67" priority="94" operator="containsText" text="Importante">
      <formula>NOT(ISERROR(SEARCH("Importante",AF26)))</formula>
    </cfRule>
    <cfRule type="containsText" dxfId="66" priority="95" operator="containsText" text="Moderado">
      <formula>NOT(ISERROR(SEARCH("Moderado",AF26)))</formula>
    </cfRule>
    <cfRule type="containsText" dxfId="65" priority="87" operator="containsText" text="Tolerable">
      <formula>NOT(ISERROR(SEARCH("Tolerable",AF26)))</formula>
    </cfRule>
  </conditionalFormatting>
  <conditionalFormatting sqref="AF26:AF33">
    <cfRule type="containsText" dxfId="64" priority="26" operator="containsText" text="TRIVIAL">
      <formula>NOT(ISERROR(SEARCH("TRIVIAL",AF26)))</formula>
    </cfRule>
    <cfRule type="containsText" dxfId="63" priority="27" operator="containsText" text="MODERADO">
      <formula>NOT(ISERROR(SEARCH("MODERADO",AF26)))</formula>
    </cfRule>
    <cfRule type="containsText" dxfId="62" priority="28" operator="containsText" text="TOLERABLE">
      <formula>NOT(ISERROR(SEARCH("TOLERABLE",AF26)))</formula>
    </cfRule>
    <cfRule type="containsText" dxfId="61" priority="32" operator="containsText" text="Intolerable">
      <formula>NOT(ISERROR(SEARCH("Intolerable",AF26)))</formula>
    </cfRule>
    <cfRule type="containsText" dxfId="60" priority="33" operator="containsText" text="Importante">
      <formula>NOT(ISERROR(SEARCH("Importante",AF26)))</formula>
    </cfRule>
    <cfRule type="containsText" dxfId="59" priority="34" operator="containsText" text="Moderado">
      <formula>NOT(ISERROR(SEARCH("Moderado",AF26)))</formula>
    </cfRule>
    <cfRule type="containsText" dxfId="58" priority="25" operator="containsText" text="IMPORTANTE">
      <formula>NOT(ISERROR(SEARCH("IMPORTANTE",AF26)))</formula>
    </cfRule>
    <cfRule type="containsText" dxfId="57" priority="24" operator="containsText" text="INTOLERABLE">
      <formula>NOT(ISERROR(SEARCH("INTOLERABLE",AF26)))</formula>
    </cfRule>
  </conditionalFormatting>
  <conditionalFormatting sqref="AF32:AF33">
    <cfRule type="containsText" dxfId="56" priority="15" operator="containsText" text="INTOLERABLE">
      <formula>NOT(ISERROR(SEARCH("INTOLERABLE",AF32)))</formula>
    </cfRule>
    <cfRule type="containsText" dxfId="55" priority="16" operator="containsText" text="IMPORTANTE">
      <formula>NOT(ISERROR(SEARCH("IMPORTANTE",AF32)))</formula>
    </cfRule>
    <cfRule type="containsText" dxfId="54" priority="17" operator="containsText" text="TRIVIAL">
      <formula>NOT(ISERROR(SEARCH("TRIVIAL",AF32)))</formula>
    </cfRule>
    <cfRule type="containsText" dxfId="53" priority="21" operator="containsText" text="Importante">
      <formula>NOT(ISERROR(SEARCH("Importante",AF32)))</formula>
    </cfRule>
    <cfRule type="containsText" dxfId="52" priority="29" operator="containsText" text="Intolerable">
      <formula>NOT(ISERROR(SEARCH("Intolerable",AF32)))</formula>
    </cfRule>
    <cfRule type="containsText" dxfId="51" priority="30" operator="containsText" text="Importante">
      <formula>NOT(ISERROR(SEARCH("Importante",AF32)))</formula>
    </cfRule>
    <cfRule type="containsText" dxfId="50" priority="20" operator="containsText" text="Intolerable">
      <formula>NOT(ISERROR(SEARCH("Intolerable",AF32)))</formula>
    </cfRule>
    <cfRule type="containsText" dxfId="49" priority="31" operator="containsText" text="Moderado">
      <formula>NOT(ISERROR(SEARCH("Moderado",AF32)))</formula>
    </cfRule>
    <cfRule type="containsText" dxfId="48" priority="23" operator="containsText" text="Tolerable">
      <formula>NOT(ISERROR(SEARCH("Tolerable",AF32)))</formula>
    </cfRule>
    <cfRule type="containsText" dxfId="47" priority="22" operator="containsText" text="Moderado">
      <formula>NOT(ISERROR(SEARCH("Moderado",AF32)))</formula>
    </cfRule>
    <cfRule type="containsText" dxfId="46" priority="19" operator="containsText" text="TOLERABLE">
      <formula>NOT(ISERROR(SEARCH("TOLERABLE",AF32)))</formula>
    </cfRule>
    <cfRule type="containsText" dxfId="45" priority="18" operator="containsText" text="MODERADO">
      <formula>NOT(ISERROR(SEARCH("MODERADO",AF32)))</formula>
    </cfRule>
  </conditionalFormatting>
  <conditionalFormatting sqref="AF34">
    <cfRule type="containsText" dxfId="44" priority="4336" operator="containsText" text="Intolerable">
      <formula>NOT(ISERROR(SEARCH("Intolerable",AF34)))</formula>
    </cfRule>
    <cfRule type="containsText" dxfId="43" priority="4337" operator="containsText" text="Importante">
      <formula>NOT(ISERROR(SEARCH("Importante",AF34)))</formula>
    </cfRule>
    <cfRule type="containsText" dxfId="42" priority="4338" operator="containsText" text="Moderado">
      <formula>NOT(ISERROR(SEARCH("Moderado",AF34)))</formula>
    </cfRule>
  </conditionalFormatting>
  <conditionalFormatting sqref="AF34:AF37">
    <cfRule type="containsText" dxfId="41" priority="564" operator="containsText" text="INTOLERABLE">
      <formula>NOT(ISERROR(SEARCH("INTOLERABLE",AF34)))</formula>
    </cfRule>
    <cfRule type="containsText" dxfId="40" priority="565" operator="containsText" text="IMPORTANTE">
      <formula>NOT(ISERROR(SEARCH("IMPORTANTE",AF34)))</formula>
    </cfRule>
    <cfRule type="containsText" dxfId="39" priority="570" operator="containsText" text="Importante">
      <formula>NOT(ISERROR(SEARCH("Importante",AF34)))</formula>
    </cfRule>
    <cfRule type="containsText" dxfId="38" priority="571" operator="containsText" text="Moderado">
      <formula>NOT(ISERROR(SEARCH("Moderado",AF34)))</formula>
    </cfRule>
    <cfRule type="containsText" dxfId="37" priority="569" operator="containsText" text="Intolerable">
      <formula>NOT(ISERROR(SEARCH("Intolerable",AF34)))</formula>
    </cfRule>
    <cfRule type="containsText" dxfId="36" priority="568" operator="containsText" text="TOLERABLE">
      <formula>NOT(ISERROR(SEARCH("TOLERABLE",AF34)))</formula>
    </cfRule>
    <cfRule type="containsText" dxfId="35" priority="567" operator="containsText" text="MODERADO">
      <formula>NOT(ISERROR(SEARCH("MODERADO",AF34)))</formula>
    </cfRule>
    <cfRule type="containsText" dxfId="34" priority="566" operator="containsText" text="TRIVIAL">
      <formula>NOT(ISERROR(SEARCH("TRIVIAL",AF34)))</formula>
    </cfRule>
  </conditionalFormatting>
  <conditionalFormatting sqref="AF35:AF39">
    <cfRule type="containsText" dxfId="33" priority="380" operator="containsText" text="Intolerable">
      <formula>NOT(ISERROR(SEARCH("Intolerable",AF35)))</formula>
    </cfRule>
    <cfRule type="containsText" dxfId="32" priority="365" operator="containsText" text="Importante">
      <formula>NOT(ISERROR(SEARCH(("Importante"),(AF35))))</formula>
    </cfRule>
    <cfRule type="containsText" dxfId="31" priority="364" operator="containsText" text="Tolerable">
      <formula>NOT(ISERROR(SEARCH(("Tolerable"),(AF35))))</formula>
    </cfRule>
    <cfRule type="containsText" dxfId="30" priority="363" operator="containsText" text="Moderado">
      <formula>NOT(ISERROR(SEARCH(("Moderado"),(AF35))))</formula>
    </cfRule>
    <cfRule type="containsText" dxfId="29" priority="362" operator="containsText" text="Importante">
      <formula>NOT(ISERROR(SEARCH(("Importante"),(AF35))))</formula>
    </cfRule>
    <cfRule type="containsText" dxfId="28" priority="361" operator="containsText" text="Intolerable">
      <formula>NOT(ISERROR(SEARCH(("Intolerable"),(AF35))))</formula>
    </cfRule>
    <cfRule type="containsText" dxfId="27" priority="378" operator="containsText" text="MODERADO">
      <formula>NOT(ISERROR(SEARCH("MODERADO",AF35)))</formula>
    </cfRule>
    <cfRule type="containsText" dxfId="26" priority="377" operator="containsText" text="TRIVIAL">
      <formula>NOT(ISERROR(SEARCH("TRIVIAL",AF35)))</formula>
    </cfRule>
    <cfRule type="containsText" dxfId="25" priority="379" operator="containsText" text="TOLERABLE">
      <formula>NOT(ISERROR(SEARCH("TOLERABLE",AF35)))</formula>
    </cfRule>
    <cfRule type="containsText" dxfId="24" priority="375" operator="containsText" text="INTOLERABLE">
      <formula>NOT(ISERROR(SEARCH("INTOLERABLE",AF35)))</formula>
    </cfRule>
    <cfRule type="containsText" dxfId="23" priority="382" operator="containsText" text="Moderado">
      <formula>NOT(ISERROR(SEARCH("Moderado",AF35)))</formula>
    </cfRule>
    <cfRule type="containsText" dxfId="22" priority="381" operator="containsText" text="Importante">
      <formula>NOT(ISERROR(SEARCH("Importante",AF35)))</formula>
    </cfRule>
    <cfRule type="containsText" dxfId="21" priority="376" operator="containsText" text="IMPORTANTE">
      <formula>NOT(ISERROR(SEARCH("IMPORTANTE",AF35)))</formula>
    </cfRule>
  </conditionalFormatting>
  <conditionalFormatting sqref="AF38:AF39">
    <cfRule type="containsText" dxfId="20" priority="370" operator="containsText" text="TOLERABLE">
      <formula>NOT(ISERROR(SEARCH("TOLERABLE",AF38)))</formula>
    </cfRule>
    <cfRule type="containsText" dxfId="19" priority="373" operator="containsText" text="Moderado">
      <formula>NOT(ISERROR(SEARCH("Moderado",AF38)))</formula>
    </cfRule>
    <cfRule type="containsText" dxfId="18" priority="371" operator="containsText" text="Intolerable">
      <formula>NOT(ISERROR(SEARCH("Intolerable",AF38)))</formula>
    </cfRule>
    <cfRule type="containsText" dxfId="17" priority="374" operator="containsText" text="Tolerable">
      <formula>NOT(ISERROR(SEARCH("Tolerable",AF38)))</formula>
    </cfRule>
    <cfRule type="containsText" dxfId="16" priority="372" operator="containsText" text="Importante">
      <formula>NOT(ISERROR(SEARCH("Importante",AF38)))</formula>
    </cfRule>
    <cfRule type="containsText" dxfId="15" priority="366" operator="containsText" text="INTOLERABLE">
      <formula>NOT(ISERROR(SEARCH("INTOLERABLE",AF38)))</formula>
    </cfRule>
    <cfRule type="containsText" dxfId="14" priority="367" operator="containsText" text="IMPORTANTE">
      <formula>NOT(ISERROR(SEARCH("IMPORTANTE",AF38)))</formula>
    </cfRule>
    <cfRule type="containsText" dxfId="13" priority="368" operator="containsText" text="TRIVIAL">
      <formula>NOT(ISERROR(SEARCH("TRIVIAL",AF38)))</formula>
    </cfRule>
    <cfRule type="containsText" dxfId="12" priority="369" operator="containsText" text="MODERADO">
      <formula>NOT(ISERROR(SEARCH("MODERADO",AF38)))</formula>
    </cfRule>
  </conditionalFormatting>
  <conditionalFormatting sqref="AF40:AF43 R41:R42">
    <cfRule type="containsText" dxfId="11" priority="14" operator="containsText" text="Moderado">
      <formula>NOT(ISERROR(SEARCH("Moderado",R40)))</formula>
    </cfRule>
    <cfRule type="containsText" dxfId="10" priority="13" operator="containsText" text="Importante">
      <formula>NOT(ISERROR(SEARCH("Importante",R40)))</formula>
    </cfRule>
  </conditionalFormatting>
  <conditionalFormatting sqref="AF40:AF43">
    <cfRule type="containsText" dxfId="9" priority="2" operator="containsText" text="IMPORTANTE">
      <formula>NOT(ISERROR(SEARCH("IMPORTANTE",AF40)))</formula>
    </cfRule>
    <cfRule type="containsText" dxfId="8" priority="5" operator="containsText" text="TOLERABLE">
      <formula>NOT(ISERROR(SEARCH("TOLERABLE",AF40)))</formula>
    </cfRule>
    <cfRule type="containsText" dxfId="7" priority="4" operator="containsText" text="MODERADO">
      <formula>NOT(ISERROR(SEARCH("MODERADO",AF40)))</formula>
    </cfRule>
    <cfRule type="containsText" dxfId="6" priority="3" operator="containsText" text="TRIVIAL">
      <formula>NOT(ISERROR(SEARCH("TRIVIAL",AF40)))</formula>
    </cfRule>
    <cfRule type="containsText" dxfId="5" priority="1" operator="containsText" text="INTOLERABLE">
      <formula>NOT(ISERROR(SEARCH("INTOLERABLE",AF40)))</formula>
    </cfRule>
  </conditionalFormatting>
  <conditionalFormatting sqref="AG44:AG52">
    <cfRule type="containsText" dxfId="4" priority="3966" operator="containsText" text="TRIVIAL">
      <formula>NOT(ISERROR(SEARCH("TRIVIAL",AG44)))</formula>
    </cfRule>
    <cfRule type="containsText" dxfId="3" priority="3965" operator="containsText" text="TOLERABLE">
      <formula>NOT(ISERROR(SEARCH("TOLERABLE",AG44)))</formula>
    </cfRule>
    <cfRule type="containsText" dxfId="2" priority="3964" operator="containsText" text="MODERADO">
      <formula>NOT(ISERROR(SEARCH("MODERADO",AG44)))</formula>
    </cfRule>
    <cfRule type="containsText" dxfId="1" priority="3963" operator="containsText" text="IMPORTANTE">
      <formula>NOT(ISERROR(SEARCH("IMPORTANTE",AG44)))</formula>
    </cfRule>
    <cfRule type="containsText" dxfId="0" priority="3962" operator="containsText" text="INTOLERABLE">
      <formula>NOT(ISERROR(SEARCH("INTOLERABLE",AG44)))</formula>
    </cfRule>
  </conditionalFormatting>
  <dataValidations disablePrompts="1" count="1">
    <dataValidation type="list" allowBlank="1" showInputMessage="1" showErrorMessage="1" sqref="F20:F23" xr:uid="{00000000-0002-0000-0200-000000000000}">
      <formula1>#REF!</formula1>
    </dataValidation>
  </dataValidations>
  <pageMargins left="0.51181102362204722" right="0.11811023622047245" top="0.19685039370078741" bottom="0.35" header="0.31496062992125984" footer="0.17"/>
  <pageSetup paperSize="9" scale="10" orientation="landscape" horizontalDpi="300" verticalDpi="300" r:id="rId1"/>
  <rowBreaks count="2" manualBreakCount="2">
    <brk id="20" max="30" man="1"/>
    <brk id="29" max="30" man="1"/>
  </rowBreaks>
  <ignoredErrors>
    <ignoredError sqref="AE3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53125" defaultRowHeight="12.5" x14ac:dyDescent="0.25"/>
  <cols>
    <col min="1" max="1" width="7.54296875" style="1" customWidth="1"/>
    <col min="2" max="2" width="34.453125" style="1" customWidth="1"/>
    <col min="3" max="3" width="47.453125" style="1" customWidth="1"/>
    <col min="4" max="4" width="71.54296875" style="1" customWidth="1"/>
    <col min="5" max="16384" width="11.453125" style="1"/>
  </cols>
  <sheetData>
    <row r="1" spans="2:4" x14ac:dyDescent="0.25">
      <c r="B1" s="319" t="s">
        <v>59</v>
      </c>
      <c r="C1" s="319"/>
      <c r="D1" s="319"/>
    </row>
    <row r="2" spans="2:4" x14ac:dyDescent="0.25">
      <c r="B2" s="319"/>
      <c r="C2" s="319"/>
      <c r="D2" s="319"/>
    </row>
    <row r="3" spans="2:4" ht="13" thickBot="1" x14ac:dyDescent="0.3"/>
    <row r="4" spans="2:4" ht="30.75" customHeight="1" x14ac:dyDescent="0.25">
      <c r="B4" s="7" t="s">
        <v>0</v>
      </c>
      <c r="C4" s="7" t="s">
        <v>9</v>
      </c>
      <c r="D4" s="7" t="s">
        <v>1</v>
      </c>
    </row>
    <row r="5" spans="2:4" ht="27.75" customHeight="1" x14ac:dyDescent="0.25">
      <c r="B5" s="320" t="s">
        <v>8</v>
      </c>
      <c r="C5" s="2" t="s">
        <v>10</v>
      </c>
      <c r="D5" s="3" t="s">
        <v>11</v>
      </c>
    </row>
    <row r="6" spans="2:4" ht="27.75" customHeight="1" x14ac:dyDescent="0.25">
      <c r="B6" s="321"/>
      <c r="C6" s="4" t="s">
        <v>12</v>
      </c>
      <c r="D6" s="3" t="s">
        <v>12</v>
      </c>
    </row>
    <row r="7" spans="2:4" ht="17.25" customHeight="1" x14ac:dyDescent="0.25">
      <c r="B7" s="321"/>
      <c r="C7" s="323" t="s">
        <v>13</v>
      </c>
      <c r="D7" s="5" t="s">
        <v>14</v>
      </c>
    </row>
    <row r="8" spans="2:4" ht="17.25" customHeight="1" x14ac:dyDescent="0.25">
      <c r="B8" s="321"/>
      <c r="C8" s="323"/>
      <c r="D8" s="5" t="s">
        <v>15</v>
      </c>
    </row>
    <row r="9" spans="2:4" ht="17.25" customHeight="1" x14ac:dyDescent="0.25">
      <c r="B9" s="321"/>
      <c r="C9" s="323"/>
      <c r="D9" s="5" t="s">
        <v>16</v>
      </c>
    </row>
    <row r="10" spans="2:4" ht="17.25" customHeight="1" x14ac:dyDescent="0.25">
      <c r="B10" s="321"/>
      <c r="C10" s="323" t="s">
        <v>17</v>
      </c>
      <c r="D10" s="5" t="s">
        <v>18</v>
      </c>
    </row>
    <row r="11" spans="2:4" ht="17.25" customHeight="1" x14ac:dyDescent="0.25">
      <c r="B11" s="321"/>
      <c r="C11" s="323"/>
      <c r="D11" s="5" t="s">
        <v>19</v>
      </c>
    </row>
    <row r="12" spans="2:4" ht="17.25" customHeight="1" x14ac:dyDescent="0.25">
      <c r="B12" s="321"/>
      <c r="C12" s="323"/>
      <c r="D12" s="5" t="s">
        <v>20</v>
      </c>
    </row>
    <row r="13" spans="2:4" ht="17.25" customHeight="1" x14ac:dyDescent="0.25">
      <c r="B13" s="321"/>
      <c r="C13" s="323"/>
      <c r="D13" s="5" t="s">
        <v>21</v>
      </c>
    </row>
    <row r="14" spans="2:4" ht="17.25" customHeight="1" x14ac:dyDescent="0.25">
      <c r="B14" s="321"/>
      <c r="C14" s="323" t="s">
        <v>22</v>
      </c>
      <c r="D14" s="5" t="s">
        <v>23</v>
      </c>
    </row>
    <row r="15" spans="2:4" ht="17.25" customHeight="1" x14ac:dyDescent="0.25">
      <c r="B15" s="321"/>
      <c r="C15" s="323"/>
      <c r="D15" s="5" t="s">
        <v>24</v>
      </c>
    </row>
    <row r="16" spans="2:4" ht="17.25" customHeight="1" x14ac:dyDescent="0.25">
      <c r="B16" s="321"/>
      <c r="C16" s="323"/>
      <c r="D16" s="5" t="s">
        <v>25</v>
      </c>
    </row>
    <row r="17" spans="2:4" ht="17.25" customHeight="1" x14ac:dyDescent="0.25">
      <c r="B17" s="321"/>
      <c r="C17" s="323"/>
      <c r="D17" s="5" t="s">
        <v>26</v>
      </c>
    </row>
    <row r="18" spans="2:4" ht="17.25" customHeight="1" x14ac:dyDescent="0.25">
      <c r="B18" s="321"/>
      <c r="C18" s="323"/>
      <c r="D18" s="5" t="s">
        <v>27</v>
      </c>
    </row>
    <row r="19" spans="2:4" ht="17.25" customHeight="1" x14ac:dyDescent="0.25">
      <c r="B19" s="321"/>
      <c r="C19" s="323"/>
      <c r="D19" s="5" t="s">
        <v>28</v>
      </c>
    </row>
    <row r="20" spans="2:4" ht="17.25" customHeight="1" x14ac:dyDescent="0.25">
      <c r="B20" s="321"/>
      <c r="C20" s="323"/>
      <c r="D20" s="5" t="s">
        <v>29</v>
      </c>
    </row>
    <row r="21" spans="2:4" ht="17.25" customHeight="1" x14ac:dyDescent="0.25">
      <c r="B21" s="321"/>
      <c r="C21" s="323"/>
      <c r="D21" s="5" t="s">
        <v>30</v>
      </c>
    </row>
    <row r="22" spans="2:4" ht="17.25" customHeight="1" x14ac:dyDescent="0.25">
      <c r="B22" s="321"/>
      <c r="C22" s="323" t="s">
        <v>31</v>
      </c>
      <c r="D22" s="5" t="s">
        <v>32</v>
      </c>
    </row>
    <row r="23" spans="2:4" ht="17.25" customHeight="1" x14ac:dyDescent="0.25">
      <c r="B23" s="321"/>
      <c r="C23" s="323"/>
      <c r="D23" s="5" t="s">
        <v>33</v>
      </c>
    </row>
    <row r="24" spans="2:4" ht="17.25" customHeight="1" x14ac:dyDescent="0.25">
      <c r="B24" s="321"/>
      <c r="C24" s="323"/>
      <c r="D24" s="5" t="s">
        <v>34</v>
      </c>
    </row>
    <row r="25" spans="2:4" ht="17.25" customHeight="1" x14ac:dyDescent="0.25">
      <c r="B25" s="321"/>
      <c r="C25" s="323"/>
      <c r="D25" s="5" t="s">
        <v>35</v>
      </c>
    </row>
    <row r="26" spans="2:4" ht="17.25" customHeight="1" x14ac:dyDescent="0.25">
      <c r="B26" s="321"/>
      <c r="C26" s="323"/>
      <c r="D26" s="5" t="s">
        <v>36</v>
      </c>
    </row>
    <row r="27" spans="2:4" ht="17.25" customHeight="1" x14ac:dyDescent="0.25">
      <c r="B27" s="321"/>
      <c r="C27" s="324" t="s">
        <v>37</v>
      </c>
      <c r="D27" s="5" t="s">
        <v>38</v>
      </c>
    </row>
    <row r="28" spans="2:4" ht="17.25" customHeight="1" x14ac:dyDescent="0.25">
      <c r="B28" s="321"/>
      <c r="C28" s="324"/>
      <c r="D28" s="5" t="s">
        <v>39</v>
      </c>
    </row>
    <row r="29" spans="2:4" ht="17.25" customHeight="1" x14ac:dyDescent="0.25">
      <c r="B29" s="321"/>
      <c r="C29" s="324"/>
      <c r="D29" s="5" t="s">
        <v>40</v>
      </c>
    </row>
    <row r="30" spans="2:4" ht="17.25" customHeight="1" x14ac:dyDescent="0.25">
      <c r="B30" s="321"/>
      <c r="C30" s="324"/>
      <c r="D30" s="5" t="s">
        <v>41</v>
      </c>
    </row>
    <row r="31" spans="2:4" ht="17.25" customHeight="1" x14ac:dyDescent="0.25">
      <c r="B31" s="321"/>
      <c r="C31" s="324"/>
      <c r="D31" s="5" t="s">
        <v>42</v>
      </c>
    </row>
    <row r="32" spans="2:4" ht="17.25" customHeight="1" x14ac:dyDescent="0.25">
      <c r="B32" s="321"/>
      <c r="C32" s="324"/>
      <c r="D32" s="5" t="s">
        <v>43</v>
      </c>
    </row>
    <row r="33" spans="2:4" ht="17.25" customHeight="1" x14ac:dyDescent="0.25">
      <c r="B33" s="321"/>
      <c r="C33" s="324"/>
      <c r="D33" s="5" t="s">
        <v>44</v>
      </c>
    </row>
    <row r="34" spans="2:4" ht="17.25" customHeight="1" x14ac:dyDescent="0.25">
      <c r="B34" s="321"/>
      <c r="C34" s="323" t="s">
        <v>45</v>
      </c>
      <c r="D34" s="5" t="s">
        <v>46</v>
      </c>
    </row>
    <row r="35" spans="2:4" ht="17.25" customHeight="1" x14ac:dyDescent="0.25">
      <c r="B35" s="321"/>
      <c r="C35" s="323"/>
      <c r="D35" s="5" t="s">
        <v>47</v>
      </c>
    </row>
    <row r="36" spans="2:4" ht="17.25" customHeight="1" x14ac:dyDescent="0.25">
      <c r="B36" s="321"/>
      <c r="C36" s="323"/>
      <c r="D36" s="5" t="s">
        <v>48</v>
      </c>
    </row>
    <row r="37" spans="2:4" ht="17.25" customHeight="1" x14ac:dyDescent="0.25">
      <c r="B37" s="321"/>
      <c r="C37" s="324" t="s">
        <v>49</v>
      </c>
      <c r="D37" s="5" t="s">
        <v>50</v>
      </c>
    </row>
    <row r="38" spans="2:4" ht="17.25" customHeight="1" x14ac:dyDescent="0.25">
      <c r="B38" s="321"/>
      <c r="C38" s="324"/>
      <c r="D38" s="5" t="s">
        <v>51</v>
      </c>
    </row>
    <row r="39" spans="2:4" ht="17.25" customHeight="1" x14ac:dyDescent="0.25">
      <c r="B39" s="321"/>
      <c r="C39" s="324"/>
      <c r="D39" s="5" t="s">
        <v>52</v>
      </c>
    </row>
    <row r="40" spans="2:4" ht="17.25" customHeight="1" x14ac:dyDescent="0.25">
      <c r="B40" s="321"/>
      <c r="C40" s="324"/>
      <c r="D40" s="5" t="s">
        <v>53</v>
      </c>
    </row>
    <row r="41" spans="2:4" ht="17.25" customHeight="1" x14ac:dyDescent="0.25">
      <c r="B41" s="321"/>
      <c r="C41" s="323" t="s">
        <v>54</v>
      </c>
      <c r="D41" s="5" t="s">
        <v>55</v>
      </c>
    </row>
    <row r="42" spans="2:4" ht="17.25" customHeight="1" x14ac:dyDescent="0.25">
      <c r="B42" s="321"/>
      <c r="C42" s="323"/>
      <c r="D42" s="5" t="s">
        <v>56</v>
      </c>
    </row>
    <row r="43" spans="2:4" ht="17.25" customHeight="1" x14ac:dyDescent="0.25">
      <c r="B43" s="321"/>
      <c r="C43" s="323"/>
      <c r="D43" s="5" t="s">
        <v>57</v>
      </c>
    </row>
    <row r="44" spans="2:4" ht="17.25" customHeight="1" thickBot="1" x14ac:dyDescent="0.3">
      <c r="B44" s="322"/>
      <c r="C44" s="325"/>
      <c r="D44" s="6" t="s">
        <v>58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LICENCIADO DE ENFERMERIA</vt:lpstr>
      <vt:lpstr>MAPA DE PROCESOS 2020</vt:lpstr>
      <vt:lpstr>'LICENCIADO DE ENFERMERIA'!Área_de_impresión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2021-08-31T15:10:54Z</cp:lastPrinted>
  <dcterms:created xsi:type="dcterms:W3CDTF">2012-11-27T15:54:15Z</dcterms:created>
  <dcterms:modified xsi:type="dcterms:W3CDTF">2025-02-06T02:18:55Z</dcterms:modified>
</cp:coreProperties>
</file>